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140" windowWidth="15600" windowHeight="7935" activeTab="1"/>
  </bookViews>
  <sheets>
    <sheet name="ACTION DEVEL" sheetId="1" r:id="rId1"/>
    <sheet name="CASH FLOW DEVEL" sheetId="2" r:id="rId2"/>
  </sheets>
  <definedNames/>
  <calcPr fullCalcOnLoad="1"/>
</workbook>
</file>

<file path=xl/sharedStrings.xml><?xml version="1.0" encoding="utf-8"?>
<sst xmlns="http://schemas.openxmlformats.org/spreadsheetml/2006/main" count="5869" uniqueCount="1151">
  <si>
    <t>√</t>
  </si>
  <si>
    <t>VOTE NAME: KISHAPU DISTRICT COUNCIL</t>
  </si>
  <si>
    <t>OBJECTIVE CODE AND DESCRIPTION</t>
  </si>
  <si>
    <t>TARGET CODE AND DESCRIPTION</t>
  </si>
  <si>
    <t>ACTIVITY CODE AND DESCRIPTION</t>
  </si>
  <si>
    <t>PLANNED START DATE</t>
  </si>
  <si>
    <t>APPROVED BUDGET</t>
  </si>
  <si>
    <t>RESPONSIBLE PERSON</t>
  </si>
  <si>
    <t>MAIN TASKS (ACTIVITY PHASES)</t>
  </si>
  <si>
    <t>LEAD AGENCY</t>
  </si>
  <si>
    <t xml:space="preserve">WORK DAYS </t>
  </si>
  <si>
    <t xml:space="preserve">MANIFESTO </t>
  </si>
  <si>
    <t xml:space="preserve">MKUKUTA </t>
  </si>
  <si>
    <t>PAF</t>
  </si>
  <si>
    <t>FYP</t>
  </si>
  <si>
    <t>SUB - TASKS (MILESTONE)</t>
  </si>
  <si>
    <t>SUB - VOTE NAME: AGRICULTURE</t>
  </si>
  <si>
    <t>SUB - VOTE NAME: LIVESTOCK</t>
  </si>
  <si>
    <t>SUB - VOTE NAME: PLANNING,TRADE AND ECONOMY</t>
  </si>
  <si>
    <t>SUB-VOTE NO 5005</t>
  </si>
  <si>
    <t>SUB-VOTE NO 5033</t>
  </si>
  <si>
    <t>SUB-VOTE NO 5034</t>
  </si>
  <si>
    <t>DLFO</t>
  </si>
  <si>
    <t>DAICO,SO</t>
  </si>
  <si>
    <t>PROJECT NAME:DISTRICT DEVELOPMENT PROJECT</t>
  </si>
  <si>
    <t>PLANNED FINISH DAT</t>
  </si>
  <si>
    <t>PROJECT CODE 3218</t>
  </si>
  <si>
    <t>KDC</t>
  </si>
  <si>
    <t>DISTRICT DEVELOPMENT PROJECT</t>
  </si>
  <si>
    <t>PROJECT NAME: DISTRICT DEVELOPMENT PROJECT</t>
  </si>
  <si>
    <t xml:space="preserve">PROJECT CODE 3218 </t>
  </si>
  <si>
    <t>PROJECT NAME:DISTRICT DEVELOPMENT PROJECTS</t>
  </si>
  <si>
    <t>SUB-VOTE NO 5036</t>
  </si>
  <si>
    <t xml:space="preserve">SUB - VOTE NAME: ENVIRONMENTS </t>
  </si>
  <si>
    <t xml:space="preserve">C. Improve access, quality and equitable social services delivery </t>
  </si>
  <si>
    <t>VOTE NO 83P7</t>
  </si>
  <si>
    <t>SUB - VOTE NAME: PRIMARY EDUCATION</t>
  </si>
  <si>
    <t>Total for Subvote sector</t>
  </si>
  <si>
    <t>SUB-VOTE NO 5027</t>
  </si>
  <si>
    <t>FORM 11B (D):   ANNUAL CASH FLOW PLAN FOR DEVELOPMENT BUDGET</t>
  </si>
  <si>
    <t>SUB - VOTE NAME:</t>
  </si>
  <si>
    <t xml:space="preserve">PROJECT NAME: </t>
  </si>
  <si>
    <t>OBJECTIVE DESCRIPTION:</t>
  </si>
  <si>
    <t>TARGET DESCRIPTION:</t>
  </si>
  <si>
    <t>FYDP  1</t>
  </si>
  <si>
    <t>NSGRP</t>
  </si>
  <si>
    <t>Other</t>
  </si>
  <si>
    <t>Activity Code</t>
  </si>
  <si>
    <t>Activity Description</t>
  </si>
  <si>
    <t>Source Of Financing</t>
  </si>
  <si>
    <t>Approved Annual Budget</t>
  </si>
  <si>
    <t>Planned Quarterly Expenditures (Project Cash Flow)</t>
  </si>
  <si>
    <t>Quarter I</t>
  </si>
  <si>
    <t>Quarter II</t>
  </si>
  <si>
    <t>Quarter III</t>
  </si>
  <si>
    <t>Quarter IV</t>
  </si>
  <si>
    <t>Foreign</t>
  </si>
  <si>
    <t>Local</t>
  </si>
  <si>
    <t>Own Funds</t>
  </si>
  <si>
    <t>PROJECT CODE: 3218</t>
  </si>
  <si>
    <t>Increase quatity and Quality of social services Infrustructure</t>
  </si>
  <si>
    <t>OBJECTIVE NO:   D</t>
  </si>
  <si>
    <t>F. Improve Social Welfare, Gender and Community Empowerment.</t>
  </si>
  <si>
    <t>AGRICULTURE</t>
  </si>
  <si>
    <t>OBJECTIVE NO:  C</t>
  </si>
  <si>
    <t xml:space="preserve">Total </t>
  </si>
  <si>
    <t>Total</t>
  </si>
  <si>
    <t>C.Improve access, quality and equitable social services delivery</t>
  </si>
  <si>
    <t>DLPO</t>
  </si>
  <si>
    <t>DT, DPLO</t>
  </si>
  <si>
    <t>DPLO, DE</t>
  </si>
  <si>
    <t>Total for Sub Vote</t>
  </si>
  <si>
    <t>SUB-VOTE NO 5007</t>
  </si>
  <si>
    <t>D.Increase Quantity and Quality of Social services and Infrastrucure</t>
  </si>
  <si>
    <t>SUB-VOTE NO 5008</t>
  </si>
  <si>
    <t>SUB - VOTE NAME: SECONDARY EDUCATION</t>
  </si>
  <si>
    <t>DEO(s)</t>
  </si>
  <si>
    <t>511A Works and Fire rescure Administration</t>
  </si>
  <si>
    <t>DE</t>
  </si>
  <si>
    <t>SUB-VOTE NO 5017</t>
  </si>
  <si>
    <t>DWE, DPLO</t>
  </si>
  <si>
    <t>SUB-VOTE NO 5014</t>
  </si>
  <si>
    <t>SUB - VOTE NAME: WORKS</t>
  </si>
  <si>
    <t>510 A Rural Water Supply</t>
  </si>
  <si>
    <t>509 A Secondary Education Adiminstration</t>
  </si>
  <si>
    <t>527 A Community Development, Youth and Social Welfare Administration</t>
  </si>
  <si>
    <t>DCDO,DPLO</t>
  </si>
  <si>
    <t>506 B Agriculture operations</t>
  </si>
  <si>
    <t>505B Livestock Operations</t>
  </si>
  <si>
    <t>501A Environment and Cleanising Administration</t>
  </si>
  <si>
    <t>PROJECT CODE 6393</t>
  </si>
  <si>
    <t>503A Policy, Planning and Monitoring Adiministration</t>
  </si>
  <si>
    <t>VFC</t>
  </si>
  <si>
    <t>SUB-VOTE NO 5010</t>
  </si>
  <si>
    <t>SUB - VOTE NAME:HEALTH SERVICES</t>
  </si>
  <si>
    <t>PROJECT CODE 5407</t>
  </si>
  <si>
    <t>PROJECT NAME: HEALTH SERVICE PROJECT</t>
  </si>
  <si>
    <t>508A Council Health Management Team (CHMT)</t>
  </si>
  <si>
    <t>DMO</t>
  </si>
  <si>
    <t>PROJECT CODE 4311</t>
  </si>
  <si>
    <t>DEO(P)</t>
  </si>
  <si>
    <t xml:space="preserve"> </t>
  </si>
  <si>
    <t>DPLO</t>
  </si>
  <si>
    <t>SUB - VOTE NAME: COMMUNITY DEVEL,GENDER AND CHILDREN</t>
  </si>
  <si>
    <t>PROJECT NAME: TANZANIA MULTIECTORAL HIV/AIDS PROJECT</t>
  </si>
  <si>
    <t>PROJECT CODE 5492</t>
  </si>
  <si>
    <t>CHAC</t>
  </si>
  <si>
    <t>DAICO</t>
  </si>
  <si>
    <t>DESO</t>
  </si>
  <si>
    <t>SUB - VOTE NAME: PLANNING, TRADE AND ECONOMY</t>
  </si>
  <si>
    <t>PROJECT CODE 6240</t>
  </si>
  <si>
    <t xml:space="preserve">PROJECT NAME: SUPPORT TO DISTRICT COUNCIL </t>
  </si>
  <si>
    <t>503APolicy, Planning and Monitoring Administration</t>
  </si>
  <si>
    <t>Total for Subvote sector (OTHER DEVELOPMENT GRANT)</t>
  </si>
  <si>
    <t>OBJECTIVE NO:   C</t>
  </si>
  <si>
    <t>Improve access, quality and equitable social services delivery</t>
  </si>
  <si>
    <t>Total for Cost centre(Council Health Management Team)</t>
  </si>
  <si>
    <t>508B Council Hospital Services</t>
  </si>
  <si>
    <t>Total for Cost centre(Council Hospital Services)</t>
  </si>
  <si>
    <t>SUB - VOTE NAME:HEALTH  CENTRES</t>
  </si>
  <si>
    <t>SUB-VOTE NO 5012</t>
  </si>
  <si>
    <t>508D  Health Centres</t>
  </si>
  <si>
    <t>Total for Cost centre (Health Centres)</t>
  </si>
  <si>
    <t>SUB-VOTE NO 5013</t>
  </si>
  <si>
    <t>SUB - VOTE NAME: DISPENSARIES</t>
  </si>
  <si>
    <t>508E  Dispensaries</t>
  </si>
  <si>
    <t>Total for Cost centre (DISPENSARIES)</t>
  </si>
  <si>
    <t>PROJECT NAME: IMPROVEMENT OF PRIMARY EDUCTAION</t>
  </si>
  <si>
    <t>SUB - VOTE NAME:  PRIMARY EDUCATION</t>
  </si>
  <si>
    <t>507B Pimary Education Operations</t>
  </si>
  <si>
    <t>Total for cost centre (Council Health  Management  Team  and Council Hospital Services)</t>
  </si>
  <si>
    <t>SUB VOTE NAME: PRIMARY EDUCATION</t>
  </si>
  <si>
    <t>Increase Quantity and Quality of social Services and Infrastructure</t>
  </si>
  <si>
    <t>Impove access, quality and Equitable Social Services Delivery</t>
  </si>
  <si>
    <t>SUB VOTE NO:5027</t>
  </si>
  <si>
    <t>COMM'TY DEVT, GENDER AND CHILDREN</t>
  </si>
  <si>
    <t>Improve social welfare,Gender  and Community Emperment</t>
  </si>
  <si>
    <t>OBJECTIVE NO:   F</t>
  </si>
  <si>
    <t>SUB VOTE NO:5033</t>
  </si>
  <si>
    <t>TARGET CODE:    D01D</t>
  </si>
  <si>
    <t xml:space="preserve">D01D01 </t>
  </si>
  <si>
    <t>D02C02</t>
  </si>
  <si>
    <t>SUB VOTE NO:5036</t>
  </si>
  <si>
    <t>ENVIRONMENTS</t>
  </si>
  <si>
    <t>OBJECTIVE NO: C</t>
  </si>
  <si>
    <t>SUB VOTE NO:5010</t>
  </si>
  <si>
    <t>PROJECT CODE: 5407</t>
  </si>
  <si>
    <t>HEALTH SERVICS PROJECT</t>
  </si>
  <si>
    <t>HEALTH SERVICES</t>
  </si>
  <si>
    <t>D01D02</t>
  </si>
  <si>
    <t>D01S02</t>
  </si>
  <si>
    <t>D03S02</t>
  </si>
  <si>
    <t>D01D03</t>
  </si>
  <si>
    <t>C01D02</t>
  </si>
  <si>
    <t>A02S02</t>
  </si>
  <si>
    <t>A02S03</t>
  </si>
  <si>
    <t>C04S02</t>
  </si>
  <si>
    <t>C04C02</t>
  </si>
  <si>
    <t>C05C02</t>
  </si>
  <si>
    <t>C03S02</t>
  </si>
  <si>
    <t>C03S03</t>
  </si>
  <si>
    <t>C03S04</t>
  </si>
  <si>
    <t>C03S05</t>
  </si>
  <si>
    <t>PROJECT NAME: SUPPORT TO TASAF</t>
  </si>
  <si>
    <t xml:space="preserve">Total </t>
  </si>
  <si>
    <t>VOTE NAME:                                  KISHAPU DISTRICT COUNCIL</t>
  </si>
  <si>
    <t>SUB - VOTE NAME:               PLANNING,TRADE AND ECONOMY</t>
  </si>
  <si>
    <t>PROJECT NAME:                 DISTRICT DEVELOPMENT PROJECT</t>
  </si>
  <si>
    <t>FORM 14 B (D): ANNUAL ACTION PLAN FOR THE DEVELOPMENT BUDGET FOR THE FINANCIAL YEAR 2017/2018</t>
  </si>
  <si>
    <t>E. Enhance Good Governance and Administrative Services</t>
  </si>
  <si>
    <t>01. Conducive working environment to 9 Kishapu Township Authority Staff  Improved by June, 2020</t>
  </si>
  <si>
    <t xml:space="preserve">503D Monitoring and Evaluation Operations </t>
  </si>
  <si>
    <t>E01S01 To construct  Kishapu Township Authority's Office by June, 2018</t>
  </si>
  <si>
    <t>1.07.2017</t>
  </si>
  <si>
    <t>30.6.2018</t>
  </si>
  <si>
    <t>503A Policy, Planning an Monitoring Administration</t>
  </si>
  <si>
    <t>H. Planning, Implementation, Monitoring and Evaluation of Development Projects enhanced</t>
  </si>
  <si>
    <t>01. Coordination and Management of Development Activities in 29 wards strengthened by June, 2020</t>
  </si>
  <si>
    <t>H01S01.To facilitate legal development activities contribution in 29 wards by June, 2018</t>
  </si>
  <si>
    <t>30.6.2018</t>
  </si>
  <si>
    <t>D03D02. To faciliate completion of 6 teachers house at Muungano 1, Mwandu 1, Wela1, Kakola1 , Ilebelebe 1 and Malwilo 1 by June, 2018</t>
  </si>
  <si>
    <t>D03D03. To facilitate completion of 24 pit latrines at Bukingwamandege 6, Ng'wajipugila 6, Mwanulu 6 and Ikoma 6 bya June, 2018</t>
  </si>
  <si>
    <t>03. Learning and Teaching Infrastructure in 26 Secondary  schools improved by June 2020</t>
  </si>
  <si>
    <t>D03D01 To facilitate construction of 18 pit latrines at Ukenyenge, Bunambiyu and Idukilo secondary schools by June, 2018</t>
  </si>
  <si>
    <t>D03D02 To facilitate completion of 8 classrooms at Mangu 2, Idulilo 2, Igaga 2 and Wishiteleja 2  secondary schools by June, 2018</t>
  </si>
  <si>
    <t>D03D03 To facilitate completion of 4 Teachers houses at Mipa 1, Songwa 1, Wishiteleja1 and Busiya 1 seconadry schools by June, 2018</t>
  </si>
  <si>
    <t>01. 195.88 km of district and village road Improved/Maintained by June, 2020</t>
  </si>
  <si>
    <t>D01S01 To carry out routine maintainance of 23.7kms at Jojongo-Muguda-Mwamala(15.3km) and Kinampanda-Ng'wandu-Bubinza(8.4km) by June, 2018</t>
  </si>
  <si>
    <t>1.07.2017</t>
  </si>
  <si>
    <t>06. Access to clean, affordable and safe water increased from 51 to 75% by June 2020</t>
  </si>
  <si>
    <t>C06D01.To rehabilitate 20 rainwater Harvesting tanks at Primary and secondary schools by June 2018</t>
  </si>
  <si>
    <t>C06D03. To rehabilitate  18 shallow wells in Mondo, Sekebugoro, Talaga, Uchunga  and Kishapu wards by June 2018</t>
  </si>
  <si>
    <t>03. Income Generating activities for 84 women  and 53 youth groups formed  by June 2020</t>
  </si>
  <si>
    <t>F03C01 To facilitate production of simple and low cost bricks for construction of cheap modern houses in 2 youth groups in Seke bugoro and Ukenyenge Wards by June 2018</t>
  </si>
  <si>
    <t>F03C02 To facilitate tailoring materials to 3 MVCs groups from Ukenyenge,Mhunze and Songwa Wards</t>
  </si>
  <si>
    <t>F03C03 To support 5 women groups with complete water pump for irrigation in Mihama,lubaga,Ngunga,Mwajidalala and Mayanji villages by June 2018</t>
  </si>
  <si>
    <t>F04C04 To promote and support sisal production to 53 youth and 84 women economic groups in the District by June 2018</t>
  </si>
  <si>
    <t xml:space="preserve">D. Increase quatity and quality of social service and infranstructure </t>
  </si>
  <si>
    <t>01. Production and marketing of crops to 35,000 farmers improved by June 2020</t>
  </si>
  <si>
    <t>D01C01 To support 10 Ward extension Officers and 2 Agric centres incharge (Mwamala and Negezi) with transport facilities by June 2018.</t>
  </si>
  <si>
    <t>D01C02 To construct one staff quarter at Mwamalasa Ward Resource Centre by June 2018</t>
  </si>
  <si>
    <t>03. Irrigation scheme at Nyenze village Improved by June, 2020</t>
  </si>
  <si>
    <t>D03S01.To construct irrigation cannals at Nyenze Irrigation scheme by June, 2018</t>
  </si>
  <si>
    <t>D03S02. To conduct monitoring and evaluation of Nyenze Irrigation Water Project by June, 2018</t>
  </si>
  <si>
    <t>01.Livestock infrastructures improved in 70 villages by June 2020</t>
  </si>
  <si>
    <t>02. Production of livestock and  extension services in the District improved by June 2020</t>
  </si>
  <si>
    <t>D01D03. To consrtuct  toilet at Magalata primary livestock market by June 2018.</t>
  </si>
  <si>
    <t>D01D02. To establish hides and skin processing plant at Mhunze township by June 2018.</t>
  </si>
  <si>
    <t>D01D01. To rehabilitate 5 cattle dips in Mwajiningu, Mwamadulu, Masanga, Nhobola and Negezi villages by June 2018.</t>
  </si>
  <si>
    <t>DO2C01 To support 10 livestock officers wih 10 motorcycles by June 2018.</t>
  </si>
  <si>
    <t>DO2C03. To carry out identification and registration of  cattle in 117 villages by June, 2018</t>
  </si>
  <si>
    <t>1.07.2017</t>
  </si>
  <si>
    <t>30.6.2018</t>
  </si>
  <si>
    <t>03.Working infrastructures in the Distict Council's  improved by June, 2020</t>
  </si>
  <si>
    <t>C03D01 To rehabilitate Council's Building by June, 2018</t>
  </si>
  <si>
    <t>C03D02. To rehabilitate Council's conference Hall by June, 2018</t>
  </si>
  <si>
    <t>C03D03. To construct council's canteen hall by June, 2018</t>
  </si>
  <si>
    <t>G.Improve Emergency and Disaster Management</t>
  </si>
  <si>
    <t>01. Environmental risks on implemented projects in district reduced  by June, 2020</t>
  </si>
  <si>
    <t>G01D01. To conduct environmental conservation campaign on the use of water sources in 117 villages by June, 2018</t>
  </si>
  <si>
    <t>G01D02. To facilitate tree planting compaign in order to reduce drought in 117 villages by June, 2018</t>
  </si>
  <si>
    <t>G01D03. To facilitate alternative cooking energy campaign to 117 villages on environmental conservation purpose in the District by June, 2018</t>
  </si>
  <si>
    <t>√</t>
  </si>
  <si>
    <t>KDC</t>
  </si>
  <si>
    <t>DEO</t>
  </si>
  <si>
    <t>01. Access social services in 117 improved by June, 2020</t>
  </si>
  <si>
    <t>C01S01 To facilitate conditional transfer to 117 villages by June, 2018</t>
  </si>
  <si>
    <t>SUB-VOTE NO 5000</t>
  </si>
  <si>
    <t>SUB - VOTE NAME: ADMINISTRATION AND GENERAL</t>
  </si>
  <si>
    <t>C.Improve access, quality and equitable social services delivery</t>
  </si>
  <si>
    <t>03. Working infrastructures in the Distict Council's  improved by June, 2020</t>
  </si>
  <si>
    <t>DHRO</t>
  </si>
  <si>
    <t>SUB-VOTE NO 5009</t>
  </si>
  <si>
    <t>SUB - VOTE NAME: LAND DEVELOPMENT AND URBAN PLANNING</t>
  </si>
  <si>
    <t>1. Management of natural resources and environment improved</t>
  </si>
  <si>
    <t>01. Number of surveyed plots increased from 600 to 6,000  by June, 2020</t>
  </si>
  <si>
    <t>I01S01 To facilitate preparation of certificates of Occupancy from 300 to 2400 by June, 2018</t>
  </si>
  <si>
    <t>I01S02 To facilitate land disputes resolution in 29 wards  by June, 2018</t>
  </si>
  <si>
    <t>I01S03. To facilitate land rent collection in 29 wards by June, 2018</t>
  </si>
  <si>
    <t>I01S04. To facilitate land disposition in 29 wards by June, 2018</t>
  </si>
  <si>
    <t>02. Seeding Production increased from 6,512,111 to 10,000,000 by June, 2020</t>
  </si>
  <si>
    <t>I02S01. To facilitate establishment of 3 seeding plots at Mhunze, Songwa and Negezi by June, 2018</t>
  </si>
  <si>
    <t>I02S02. To facilitate tree planting campaign in 29 wards by June, 2018</t>
  </si>
  <si>
    <t>District Env. Officer</t>
  </si>
  <si>
    <t>512B SURVEY AND MAPPING</t>
  </si>
  <si>
    <t>01. 7,500 plots surveyed by June, 2020</t>
  </si>
  <si>
    <t>I01S01.To facilitate survey of 500 residential plots at Mhunze Township by June, 2018</t>
  </si>
  <si>
    <t>I01S02. To facilitate survey of 500 residential plots plots at Maganzo Trading Centre  by June, 2018</t>
  </si>
  <si>
    <t>I01S03.To facilitate survey of 500 residential plots plots of land at Mwigumbi Trading Centre by June, 2018</t>
  </si>
  <si>
    <t>I01S04 To facilitate survey of 500 residential plots plots of land at Ukenyenge Trading Centre by June, 2018</t>
  </si>
  <si>
    <t>512D VALUATION</t>
  </si>
  <si>
    <t>01. Land acqusition and compasation in 29 wards done by June, 2020</t>
  </si>
  <si>
    <t>I01S01. To facilitate land land acqusition and compasation in 5 wards namely Ukenyenge, Maganzo, Mwigumbi, Kishapu and Mwamashele by June, 2018</t>
  </si>
  <si>
    <t>I01S02. To prepare data base to identify lands for market value  by June, 2018</t>
  </si>
  <si>
    <t>Sub Total</t>
  </si>
  <si>
    <t>Sub Total</t>
  </si>
  <si>
    <t>Total for Land Development and Urban Planning</t>
  </si>
  <si>
    <t>SUB-VOTE NO 5010</t>
  </si>
  <si>
    <t>SUB - VOTE NAME: HEALTH SERVICES</t>
  </si>
  <si>
    <t>03. Physical  infrastructure of health facilities Improved from 88% to 95% by June 2020</t>
  </si>
  <si>
    <t>C03S01 To complete construction of RCH building at the Council's Hospital Buildings by June 2018</t>
  </si>
  <si>
    <t>DMO</t>
  </si>
  <si>
    <t xml:space="preserve">sub Total </t>
  </si>
  <si>
    <t xml:space="preserve">508E DISPENSARIES </t>
  </si>
  <si>
    <t>34. Physical  infrastructure of health facilities Improved from 88% to 95% by june 2020</t>
  </si>
  <si>
    <t>C34S01.To support community initiative in complition of Masagala Dispensary by June, 2018</t>
  </si>
  <si>
    <t>Total for Health Services</t>
  </si>
  <si>
    <t>sub Total</t>
  </si>
  <si>
    <t>GRAND TOTAL FOR OWN SOURCE DEVELOPMENT PROJECT</t>
  </si>
  <si>
    <t>PROJECT CODE 6277</t>
  </si>
  <si>
    <t xml:space="preserve">E. Enhance Good Governance and Administrative Services </t>
  </si>
  <si>
    <t>01. Skills and knowledge to 35 councilors and 355 administrative department staff at high and lower levels improved by June, 2020</t>
  </si>
  <si>
    <t>E01C01 To conduct training to 35 councilors on Good Governance by June, 2018</t>
  </si>
  <si>
    <t>E01C02. To support 10 staff from lower level to attend long term course by June, 2018</t>
  </si>
  <si>
    <t>E01C03. To conduct training to 260 Village Chairpersons, VEOs and WEOs on O&amp;OD knowledge by June, 2018</t>
  </si>
  <si>
    <t>E01C05. To conduct training to 232 tribunal members by June, 2018</t>
  </si>
  <si>
    <t>E01C06. To conduct training to 29 WE and 117 VE on planning and budgeting, procurement and financial management by June, 2018</t>
  </si>
  <si>
    <t>E01C07. To conduct training to village government from 117 villages on project initiation procedures by June, 2018</t>
  </si>
  <si>
    <t>Sub Total for Administration (CBG)</t>
  </si>
  <si>
    <t>500A ADMINISTRATION AND GENERAL (CDG)</t>
  </si>
  <si>
    <t>01. Conducive working infrastructures in 3 wards  improved by June, 2020</t>
  </si>
  <si>
    <t>C01D01. To facilitate construction of 2 wards office at Uchunga and Bunambiyu by June, 2018</t>
  </si>
  <si>
    <t>C01D02.  To facilitate construction of  4 Villages Office at Mwaweja, Ubata, Ilebelebe and Lagana by June, 2018</t>
  </si>
  <si>
    <t>C01D03. To facilitate construction of new bus stand at Maganzo/Mwigumbi by June, 2018</t>
  </si>
  <si>
    <t>C01D04.  To facilitate rehabilitation of District Executive and District planning Officer's house by June, 2018</t>
  </si>
  <si>
    <t>Total Administration and General (LGDG)</t>
  </si>
  <si>
    <t>SUB-VOTE NO 5005</t>
  </si>
  <si>
    <t>SUB - VOTE NAME: PLANNING, TRADE AND ECONOMY</t>
  </si>
  <si>
    <t>01. Conducive working Infrastructures to 117 villages improved by June, 2020</t>
  </si>
  <si>
    <t>D. Increase Quality and Quantity of Social Services and Infrasture</t>
  </si>
  <si>
    <t>D01D01. To facilitate construction of 7 Dispensaries building at Seseko, Kabila and Kalitu, Mwangongo, Nyawa, Igumambogo and Ngunga village by June, 2018</t>
  </si>
  <si>
    <t>D01D02. To facilitate construction of staff's house and incineration pit at Ng'wahalanga Health Centre by June, 2018</t>
  </si>
  <si>
    <t>D01D03. To facilitate construction of RCH building at Bubinza village by June, 2018</t>
  </si>
  <si>
    <t>DPLO</t>
  </si>
  <si>
    <t xml:space="preserve">503C: STATISTICS </t>
  </si>
  <si>
    <t>03. District Socio-Economic  Profile and GDP established   by June, 2020</t>
  </si>
  <si>
    <t>H03S01. To facilitate preparation of District Socio-Economic Profile and  GDP by June, 2018</t>
  </si>
  <si>
    <t>04. Data from 25 wards  collected, analysed and used    by June,2020</t>
  </si>
  <si>
    <t>H04S01. To facilitate collection, analysis and usage of socio-economic data from 29 wards  by June, 2018</t>
  </si>
  <si>
    <t>H04S02. To facilitate preparation of District Strategic Plan and Investment profile by June, 2018</t>
  </si>
  <si>
    <t>503D MONITORING AND EVALUATION</t>
  </si>
  <si>
    <t>01. Quality and quantity of Working Infrastructures in 117 villages improved by June, 2020</t>
  </si>
  <si>
    <t>H01D01. To conduct  monitoring and evaluation of development projects in 117 villages by June, 2018</t>
  </si>
  <si>
    <t>H01D02. To conduct Opportunity and Obstacles to Development (O&amp;OD) in 117 villages by June, 2018</t>
  </si>
  <si>
    <t>H01D03. To prepare and disserminate District Plan and Budget for Financial Year 2018/2019 by June, 2018</t>
  </si>
  <si>
    <t>Total for Planning, Trade and Economy</t>
  </si>
  <si>
    <t>SUB-VOTE NO 5007</t>
  </si>
  <si>
    <t>SUB - VOTE NAME: PRIMARY EDUCATION</t>
  </si>
  <si>
    <t>02. Learning and teaching infrastructure to 119 Schools improved by June , 2020</t>
  </si>
  <si>
    <t>D02D01.To facilitate completion 36  classroms at Ilobi 1, Mwasubi 1,Butuyu1, Itongoitale1, Mwadui DDC 1, Mwakipoya 1, Ng'wang'halanga 1, Busongo 1, Mwataga 1, Ikoma 1, Ng'wajidada 1, Busangwa 1, Mwanima 2, and Ndoleleji 1 by June 2018</t>
  </si>
  <si>
    <t>D02D03.To facilitate completion of 50 pit latrines at Mwabusiga 6, Malwilo 6, Mwalata 6, Mwatuju 4, Ikumbo 2, Muguga 2, Mwamalasa 6, Bukingwamandge 6, Mwanulu 6, Bubiki 6, and Ikoma 6  by June 2018</t>
  </si>
  <si>
    <t>D02D04. To facilitate completion of 5 classrooms and I office at Mwamasololo primary school   by June 2018</t>
  </si>
  <si>
    <t>D02D05.To facilitate construction of classroom at Shagihilu pre-Nursary school by June 2018</t>
  </si>
  <si>
    <t>DPEO</t>
  </si>
  <si>
    <t>Total for Primary Education</t>
  </si>
  <si>
    <t>SUB-VOTE NO 5008</t>
  </si>
  <si>
    <t>SUB - VOTE NAME: SECONDARY EDUCATION</t>
  </si>
  <si>
    <t>01. Working Infrastructures to 6 secondary schools improved by June, 2020</t>
  </si>
  <si>
    <t>D01S01.To  facilitate completion of 4 secondary school teacher's houses at Idukilo, Songwa, Busiya and Uchunga by June, 2018</t>
  </si>
  <si>
    <t>D01S02.To construct 2 domitories at Mwataga and Kishapu Secondary School by June, 2018</t>
  </si>
  <si>
    <t>DSEO</t>
  </si>
  <si>
    <t>Total for Secondary Education</t>
  </si>
  <si>
    <t>03. Natural Forest Conserved areas increased from 1,452 Ha to 1,600 Ha by June, 2020</t>
  </si>
  <si>
    <t>I03S01.To facilitate conservation of Natural forest (Ngitiri) in 20 villages by June, 2018</t>
  </si>
  <si>
    <t>I03S02.To renace the beacons demarcation at Nyasamba forest reserve plantation by June, 2018</t>
  </si>
  <si>
    <t>District Land Officer</t>
  </si>
  <si>
    <t>SUB-VOTE NO 5014</t>
  </si>
  <si>
    <t>SUB - VOTE NAME: WORKS</t>
  </si>
  <si>
    <t>02. 195.88 km of district and village road Improved/Maintained by June, 2020</t>
  </si>
  <si>
    <t>D02S01.To carryout routine maintainance of 34 kms at Sulagi-Unyanyembe (6km), Isoso-Mwataga(5km), Mwamapalala-Mwamishoni (9km), Ngunga-Isengwa (4km), Ndugushilu-Ngundangali (6km) and Mwamadulu-Nyawa (4km) by June, 2018</t>
  </si>
  <si>
    <t>DE</t>
  </si>
  <si>
    <t xml:space="preserve">Total </t>
  </si>
  <si>
    <t>SUB-VOTE NO 5017</t>
  </si>
  <si>
    <t>SUB - VOTE NAME: RURAL WATER SUPPLY</t>
  </si>
  <si>
    <t xml:space="preserve">C. Improve access, quality and equitable social services delivery </t>
  </si>
  <si>
    <t>07. Access to clean, affordable and safe water increased from 51 to 75% by June 2020</t>
  </si>
  <si>
    <t>C07S01.To drill 6 water wells at Mwajiginya 1, Negezi 2, Wishiteleja 2 and Kijongo 1 by June, 2018</t>
  </si>
  <si>
    <t>C07S02.To construct pipe water system at Mwamalasa secondary school by June, 2018</t>
  </si>
  <si>
    <t>DWE</t>
  </si>
  <si>
    <t>Total for Water</t>
  </si>
  <si>
    <t>SUB-VOTE NO 5027</t>
  </si>
  <si>
    <t>SUB - VOTE NAME: COMM DEVT. GENDER AND CHILDREN</t>
  </si>
  <si>
    <t>PROJECT NAME: LOCAL GOVERNMENT SUPPORT PROGRAMME (CBG)</t>
  </si>
  <si>
    <t>PROJECT NAME: LOCAL GOVERNMENT SUPPORT PROGRAMME-LGDG</t>
  </si>
  <si>
    <t>PROJECT NAME: LOCAL GOVERNMENT SUPPORT PROGRAMME -LGDG</t>
  </si>
  <si>
    <t>Improve social welfare, gender and community empowerment</t>
  </si>
  <si>
    <t xml:space="preserve"> 04. Acess to social welfare services to 1,632 disadvantaged people strengthened  by June 2020</t>
  </si>
  <si>
    <t>DCDO</t>
  </si>
  <si>
    <t>F04S01.To facilitate provision of medical care to 50 Most Vulnerable Children (MVC) by June 2018</t>
  </si>
  <si>
    <t>F04S02.To support 67  people with albinism with skin lotion by June 2018</t>
  </si>
  <si>
    <t>F04S03.To support 70 GBV survivors with essential services and materials by June 2018</t>
  </si>
  <si>
    <t>F04S04.To support 123 elderly people with community Health Fund Cards( CHF) by June 2018</t>
  </si>
  <si>
    <t xml:space="preserve">Total </t>
  </si>
  <si>
    <t>SUB-VOTE NO 5034</t>
  </si>
  <si>
    <t>SUB - VOTE NAME: LIVESTOCK</t>
  </si>
  <si>
    <t>04. Charcoal dams for livestock use in 2 villages constructed by June 2020</t>
  </si>
  <si>
    <t>D04S01. To support extension of 2 charcoal dams at Wimate and Kiloleli villages by June 2018.</t>
  </si>
  <si>
    <t>05. Production of livestock in terms of Milk and Meat improved by June 2020</t>
  </si>
  <si>
    <t>D05S01. To support livestock keepers with 30 exotic bulls by June 2018.</t>
  </si>
  <si>
    <t>06. Production and by products of livestocks improved by June, 2020</t>
  </si>
  <si>
    <t>D06S01.To facilitate construction of skin and hides processing small scale industry at Kishapu Township Authority by June, 2018</t>
  </si>
  <si>
    <t>DLFO</t>
  </si>
  <si>
    <t>SUB-VOTE NO 5036</t>
  </si>
  <si>
    <t>SUB - VOTE NAME: ENVIRONMENT</t>
  </si>
  <si>
    <t>G. Improve Emergency and Disaster Management</t>
  </si>
  <si>
    <t>02. Environmental risks on implemented projects in district reduced  by June, 2020</t>
  </si>
  <si>
    <t>G02D01. To conduct EIA and audit to new projects and existing projects in the District by June, 2018</t>
  </si>
  <si>
    <t>DE&amp;SO</t>
  </si>
  <si>
    <t>GRAND TOTAL FOR LGDG</t>
  </si>
  <si>
    <t xml:space="preserve">SUB - VOTE NAME: PRIMARY EDUCATION </t>
  </si>
  <si>
    <t>PROJECT NAME: PRIMARY EDUCATION PROGRAMME SUPPORT</t>
  </si>
  <si>
    <t>PROJECT CODE 4321</t>
  </si>
  <si>
    <t>C. Improve access, quality and equitable social services delivery</t>
  </si>
  <si>
    <t>To facilitate responsibility allowances to 119 headteachers by June 2018</t>
  </si>
  <si>
    <t>To facilitate responsibility allowances to 29 Ward Education Cordinators  by June 2018</t>
  </si>
  <si>
    <t xml:space="preserve"> 04. Incentive package and working environment to 984 teachers improved  by June , 2020</t>
  </si>
  <si>
    <t>C04S01. To facilitate responsibility allowances to 119 headteachers by June 2018</t>
  </si>
  <si>
    <t>C04S02. To facilitate responsibility allowances to 29 Ward Education Cordinators  by June 2018</t>
  </si>
  <si>
    <t>Increase quantity and Quality of social services and Infrastructure</t>
  </si>
  <si>
    <t>D. Increase quantity and Quality of social services and Infrastructure</t>
  </si>
  <si>
    <t xml:space="preserve"> 01. Infrastructure and facilities in 119 primary schools improved  by June , 2020</t>
  </si>
  <si>
    <t>To facilitate teaching and learning facilities  by June 2018</t>
  </si>
  <si>
    <t>To facilitate provision of school meals to pupils with special needs at Maganzo primary school  by June 2018</t>
  </si>
  <si>
    <t>D01S01. To facilitate teaching and learning facilities  by June 2018</t>
  </si>
  <si>
    <t>D01S02. To facilitate provision of school meals to pupils with special needs at Maganzo primary school  by June 2018</t>
  </si>
  <si>
    <t>DPEO</t>
  </si>
  <si>
    <t>Total</t>
  </si>
  <si>
    <t xml:space="preserve">SUB - VOTE NAME: SECONDARY EDUCATION </t>
  </si>
  <si>
    <t>PROJECT NAME: FAMILY LIFE EDUCATION</t>
  </si>
  <si>
    <t>PROJECT CODE 4394</t>
  </si>
  <si>
    <t>08. Learning and teaching environment in 26 Secondary school improved by June, 2020</t>
  </si>
  <si>
    <t>C08C01.To  facilitate teaching and learning materials to 26 secondary schools by June 2018</t>
  </si>
  <si>
    <t>DSEO</t>
  </si>
  <si>
    <t>1.07.2017</t>
  </si>
  <si>
    <t>30.6.2018</t>
  </si>
  <si>
    <t>School meals provision in 3  secondary schools with boarding  improved by June 2020</t>
  </si>
  <si>
    <t>10. School meals provision in 3  secondary schools with boarding  improved by June 2020</t>
  </si>
  <si>
    <t>C10C01. To facilitate 908 boarding students with meals to 3 secondary schools  by June 2018</t>
  </si>
  <si>
    <t xml:space="preserve">  11. Incentive package and working environment to 407 secondary school staff</t>
  </si>
  <si>
    <t>C11C01.To facilitate payment of the subsistance allowance to 26 Heads of secondary schools in the District by June, 2018</t>
  </si>
  <si>
    <t>PROJECT CODE 3280</t>
  </si>
  <si>
    <t>PROJECT NAME: RURAL WATER SUPPLY &amp; SUNITATION</t>
  </si>
  <si>
    <t>04. Technical Knowledge  on water resources management to 10 staff  in water department and 5 COWSOs improved by June 2020</t>
  </si>
  <si>
    <t>C04C01.To facilitate 3 water staff to attend shortcourse on water resources management by june 2018</t>
  </si>
  <si>
    <t>C04C02.To conduct training to 8 DWST members on M&amp;E of water projects by June 2018</t>
  </si>
  <si>
    <t>C04C03.To conduct training to 10 COWSOs on(O&amp;M) of water facilities by june 2018</t>
  </si>
  <si>
    <t>05. Monitoring and supervision of water projects in 29 wards strenghened byJune 2020</t>
  </si>
  <si>
    <t>C05C02. To carry out supervision and monitoring of water projects in 29 ward by june 2018</t>
  </si>
  <si>
    <t>08. Access to clean, affordable and safe water increased from 51 to 75% by June 2020</t>
  </si>
  <si>
    <t>C08S01. To Construct piped water scheme at Seseko village by June 2018</t>
  </si>
  <si>
    <t>C08S02.To Construct piped water scheme at Itilima village by June 2018</t>
  </si>
  <si>
    <t>C08S03.To Construct piped water scheme at Bubiki village by June 2018</t>
  </si>
  <si>
    <t>C08S04.To Construct piped water scheme at Ngeme village by June 2018</t>
  </si>
  <si>
    <t>C08S05.To Construct piped water scheme at Kiloleli village by June 2018</t>
  </si>
  <si>
    <t>C08S06.To Construct piped water scheme at Kisesa village by June 2018</t>
  </si>
  <si>
    <t>01. Water sanitation, hygiene and installation of hand washing facilities to 11,250 households improved by June, 2020</t>
  </si>
  <si>
    <t>I. Management of natural resources and environment improved</t>
  </si>
  <si>
    <t>DISTR. ENV. OFFICER</t>
  </si>
  <si>
    <t>I01S01.To conduct baseline data collection and analysis to 18 villages and 115 sub villages from 5 wards by June, 2018</t>
  </si>
  <si>
    <t>I01S02. To conduct follow up and supervision of the NSC activities in 18 villages, 5 wards by June, 2018</t>
  </si>
  <si>
    <t>I01S03.To prepare the Council wide Sanitation five years strategic plan by June, 2018</t>
  </si>
  <si>
    <t>I01S04.To conduct triggering activities in 18 villages and 115 sub villages from 5 wards by June, 2018</t>
  </si>
  <si>
    <t>I01S05.To conduct cleanliness competition involving all villages in the council by June, 2018</t>
  </si>
  <si>
    <t>I01S06.To provide rewards and prizes to winners of cleanliness competition by June, 2018</t>
  </si>
  <si>
    <t>PROJECT CODE 4101</t>
  </si>
  <si>
    <t>PROJECT NAME: ROAD SECTOR PROGRAMME SUPPORT</t>
  </si>
  <si>
    <t>D01S02.To carry out routine maintainance of 34kms at Mwanamakanga-Ng'wahili(6km),Negezi-M/Lohumbo(5km),Buchambi-Fantum(8km),Bunambiyu-Bubiki(5km),Wishiteleja-Ngundangali(10km) by June, 2018</t>
  </si>
  <si>
    <t>D01S03.To carry out routine maintainance of 40kms at Kishapu Town Roads(8km),Lagana-Beledi(5km),Isoso-Mwabusiga(6km),Ikoma-Itilima(7km),Mangu-Somagedi(6km) and Seseko-Mpumbula(6km) by June, 2018</t>
  </si>
  <si>
    <t>D01S04.To carry out spot improvement of Road Works of 23kms at Gimagi-Mwamalasa(7km),Ididi-Bugoro(3km),Wishiteleja-Mipa(3km),Mhuze-Igaga-M/Shele(3km),Mwanamakanga-Ng'wahili(3km),Negezi-M/Lohumbo(4km) by June, 2018</t>
  </si>
  <si>
    <t>D01S05.To carry out spot improvement of Road Works of 21kms at Buchambi-Fantum-Idukilo(5km),Mhunze-Lubaga(4km),Wishiteleja-Ngundangali(7km) and Ikoma-Itilima(5km), by June, 2018</t>
  </si>
  <si>
    <t>D01S06.To carry out periodic maintanance of Road Works of 26kms at Gimagi-Mwamalasa-Magalata(7km),Buchambi-Fantum-Idukilo(3km),Miandalwa-Nhobola(3km,Bulekela-Mwajidalala(4km),Ngundangali-Wishteleja((3km)Ikoma-Itilima(3km),Isoso-Mwabusiga(3km) by June, 2018</t>
  </si>
  <si>
    <t>D01S07.To carry out periodic road works maintainance of 7kms at  Kishapu-Town roads(4km) and Mangu-Somagedi(3km) by June, 2018</t>
  </si>
  <si>
    <t>D01S08.To carry out constructuin/maintanance of one box culvert along Kishapu Town roads by June, 2018</t>
  </si>
  <si>
    <t>D01S09.To carry out constrution of 26 culvert lines by June, 2018</t>
  </si>
  <si>
    <t>D01S10.To carry out roads  inventory  and supervision and monitoring of road works by June, 2018</t>
  </si>
  <si>
    <t>PROJECT CODE 4390</t>
  </si>
  <si>
    <t>PROJECT NAME: SECONDARY EDUCATION DEVELOPMENT PROGRAMME</t>
  </si>
  <si>
    <t>01. Learning and Teaching Infrastructure in 26 Secondary  schools improved by June 2020</t>
  </si>
  <si>
    <t>04. Quality and quantity of Working Infrastructures in 4 secondary schools  improved by June, 2020</t>
  </si>
  <si>
    <t>D01D01.To construct  6 secondary school's classrooms at  Kiloleli and Somagedi  by June, 2018</t>
  </si>
  <si>
    <t>D01D03. To construct  6 secondary school's teacher houses  at Songwa, Talaga  and Somagedi  by June, 2018</t>
  </si>
  <si>
    <t>D04D01. To carry out mornitoring and Supervision of school infrastructures in 4 secondary schools by June, 2018</t>
  </si>
  <si>
    <t>D01D02. To support 4 secondary schools (i.e. Somagedi, Kiloleli, Talaga and Songwa)  with laboratory supplies by June, 2018</t>
  </si>
  <si>
    <t>C05S01 To conduct Minor renovation of  6 CHMTs offices by june 2018</t>
  </si>
  <si>
    <t>06. Organizational structure and institutional management capacity at all levels stregthened from 60% to 80% by june 2020</t>
  </si>
  <si>
    <t>CO6S01. To facilitate Quarterly  payment of Incentives to 22 CHMT Members by June 2018</t>
  </si>
  <si>
    <t>CO6S02.To conduct Quarterly Planned preventive maintanance of 4 Vehicles at DMO Office by june 2018</t>
  </si>
  <si>
    <t>CO6S03.To conduct Comprehensive Supportive supervision of of 59 HFs on BRN star rating by june 2018</t>
  </si>
  <si>
    <t>CO6S04.To facilitate procurement of stationary at DMO office by june 2018</t>
  </si>
  <si>
    <t>CO6S05.To facilitate CHMT on Monthly Data entry to DHIS2 and data cleaning by june 2018</t>
  </si>
  <si>
    <t>07. Maternal mortality rate reduced from 17/100000  to 12/100000 live births by june 2020</t>
  </si>
  <si>
    <t>C07S01 To conduct  data Data quality analysis to 22 CHMT members on maternal and neborn Health by june 2018</t>
  </si>
  <si>
    <t>31. Shortage of medicine ,medical equipment and diagnostic supplies reduced from 18% to 15% by June 2020</t>
  </si>
  <si>
    <t>33. Organizational structure and institutional management capacity at all levels stregthened from 60% to 80% by June 2020</t>
  </si>
  <si>
    <t>34. Management capacity on environmental health and sanitation in health facilities inproved from 23% to 50% by june 2020</t>
  </si>
  <si>
    <t>36. Prevelence of Oral conditions reduced from 34% to 20% by June 2020</t>
  </si>
  <si>
    <t>45. Maternal mortality rate reduced from 17/100000  to 12/100000 live births by June 2020</t>
  </si>
  <si>
    <t>48. Shortage of qualified human resources for health reduced from 78.2% to 50% by June 2020</t>
  </si>
  <si>
    <t>C31S01.To procure quarterly kits of medicine,medical supplies,equipment/diagnostic supplies reagent by june 2018</t>
  </si>
  <si>
    <t>C31S02.To procure quarterly kits of medicine,medical supplies,equipment/diagnostic supplies reagent by june 2018</t>
  </si>
  <si>
    <t>C31S03.To procure quarterly kits of medicine,medical supplies,equipment/diagnostic supplies reagent by june 2018</t>
  </si>
  <si>
    <t>C31S04.To procure quarterly kits of medicine,medical supplies,equipment/diagnostic supplies reagent by june 2018</t>
  </si>
  <si>
    <t>C33S01.To print HMIS books for council hospital by june 2018</t>
  </si>
  <si>
    <t>C33S02.To settle monthliy utility bills for council Hospital by june 2018</t>
  </si>
  <si>
    <t>C34S01.To procure 12 dozen s of liquid soap,paper towel,buskets with cork fir hard rub by june 2018</t>
  </si>
  <si>
    <t>C34S02.To procure 12sets of essential equipments for waste segregation collectin storrage,transportation and cleanliness by june 2018</t>
  </si>
  <si>
    <t>C34S03.To facilitate quarterly solid and liquid waste collection disposal at hospital by june 2018</t>
  </si>
  <si>
    <t>C34S04.To rehabilitate sewage system for council hospital by june 2018</t>
  </si>
  <si>
    <t>C34S05.To procure and install biannually two 10,000 litres capacity simtanks for water storage at hospital by june 2018</t>
  </si>
  <si>
    <t>C34S07.To facilitate biannually repairs and maintanance of water supply systems in health facilities by june 2018</t>
  </si>
  <si>
    <t>C34S08.To procure quarterly 10 Tins @ 5 litre of indoor residual insecticide and supplies for hospital by june 2018</t>
  </si>
  <si>
    <t>C34S09.To furmigate quarterly to 7 buildings at hospital by june 2018</t>
  </si>
  <si>
    <t>C34S10.To procure 9 sets of 3 buskets for decontamination at hospital by june 2018</t>
  </si>
  <si>
    <t>C34S11.To facilitte daily cleanless and gardening to hospital by june 2018</t>
  </si>
  <si>
    <t>C36S01.To facilittate installation of dental hand piece for denture and its burs for hospital by june2018</t>
  </si>
  <si>
    <t>C45S01.To procure one set of cenrifyges machine for blood components by june 2018</t>
  </si>
  <si>
    <t>C45S02.To procure one ultrasound machine for council Hospital by june 2018</t>
  </si>
  <si>
    <t>C45S03.To procure one set of pelvic and penile model  for training demonstration bu june 2018</t>
  </si>
  <si>
    <t>C45S04.To establish KMC site at the district hospital by june 2018</t>
  </si>
  <si>
    <t>C45S05.To procure kits of esential newborn and underfive childten by june 2018</t>
  </si>
  <si>
    <t>C48S01.To facilitate provision of incentive package to 100 hospital by june 2018</t>
  </si>
  <si>
    <t>C48S02.To procure 12 sets of personal protective equipment for hospital by june 2018</t>
  </si>
  <si>
    <t>C48S03.To provide employee statutory benefits to 40 employee from hospital by june 2018</t>
  </si>
  <si>
    <t>C48S04.To provide burial expenses for 3 deceased staffs and unclaimed dead bodies by june 2018</t>
  </si>
  <si>
    <t>C48S05.To procure quarterly set of material for daily office cleaness by june 2018</t>
  </si>
  <si>
    <t>C48S06.To procure office working tools package by june 2018</t>
  </si>
  <si>
    <t>31. Shortage of health facility infrastructure at all levels in the council by 50%</t>
  </si>
  <si>
    <t>32. Shortage of medicine ,medical equipment and diagnostic supplies reduced from 18% to 15% by june 2020</t>
  </si>
  <si>
    <t>33. Maternal mortality rate reduced from 17/100000  to 12/100000 live births by june 2020</t>
  </si>
  <si>
    <t>34. Organizational structure and institutional management capacity at all levels stregthened from 60% to 80% by june 2020</t>
  </si>
  <si>
    <t>36. Management capacity on environmental health and sanitation in health facilities inproved from 23% to 50% by june 2020</t>
  </si>
  <si>
    <t>1.07.2017</t>
  </si>
  <si>
    <t>C31S01.To conduct Minor Renovation of  45 Health centres by June 2018</t>
  </si>
  <si>
    <t>C31S02.To conduct construction of 3 toilets to 3 Health Centres  by june 2018</t>
  </si>
  <si>
    <t>C31S03.To conduct renovation of staffs houses at 4 health Centres by june 2018</t>
  </si>
  <si>
    <t>C32S01.To conduct procurement of 5 kits of  IMCI medicines to 5 Health Centres by June 2018</t>
  </si>
  <si>
    <t>C32S02.To procure quarterly kits of medicine, medical supplies, medical equipments and diagnostic supplies by June 2018</t>
  </si>
  <si>
    <t>C33S02.To conduct outreach on family planning activities by June 2018</t>
  </si>
  <si>
    <t>C33S03.To procure 2 Motor cycle at  2 Health Centres by june 2018</t>
  </si>
  <si>
    <t>C34S01.To procure quarterly, Stationary to 5 Health Centres by June 2018</t>
  </si>
  <si>
    <t>C36S01.To procure cleaning materials to 5 Health Centres by june 2018</t>
  </si>
  <si>
    <t>C36S02.To conduct Quarterly furmigation to 5 Health Centres by June 2018</t>
  </si>
  <si>
    <t>C32S01.To conduct procurement of 44 kits of  IMCI medicines to 44 Dispensaries by June 2018</t>
  </si>
  <si>
    <t>C33S01.To conduct procurement of 44 kits of neonatal and infants medicines to 44 Dispensaries by June 2018</t>
  </si>
  <si>
    <t>C33S02.To conduct outrech on family planning activities  by June 2018</t>
  </si>
  <si>
    <t>37. Management capacity on environmental health and sanitation in health facilities inproved from 23% to 50% by june 2020</t>
  </si>
  <si>
    <t>38. Organizational structure and institutional management capacity at all levels stregthened from 60% to 80% by june 2020</t>
  </si>
  <si>
    <t>C38S01.To conduct Quarterly procurement of 4 sets of stationary by June 2018</t>
  </si>
  <si>
    <t>C38S02.To pay 232 Incentives after implimenting their tasks byJjune 2018</t>
  </si>
  <si>
    <t>C38S03.To conduct smooth running of office by June 2018</t>
  </si>
  <si>
    <t>C37S01.To conduct Quarterly procurement of Claening supplies by June 2018</t>
  </si>
  <si>
    <t>C31S01 .To conduct Minor Renovation of 44 Dispensaries by June 2018</t>
  </si>
  <si>
    <t>C31S02 .To contruct 15 Toilets to 15 Dispensaries by June 2018</t>
  </si>
  <si>
    <t>C31S03 .To conduct renovation of staffs houses at 44 health Centres by june 2018</t>
  </si>
  <si>
    <t>C31S04 .To construct waiting areas at RCH clinic by june 2018</t>
  </si>
  <si>
    <t>03. Teaching and learning facilities in 119 primary schools improved by June, 2020</t>
  </si>
  <si>
    <t>C03S01.To conduct training to 234 STD I and STD II teachers on reading, writing and Numerical skills by June, 2018</t>
  </si>
  <si>
    <t>C03S02.To conduct sensitization and monitoring to parents and teachers partnership committee in 119 schools by June, 2018</t>
  </si>
  <si>
    <t>C03S03.To conduct training to 119 head teachers and 25 ward education cordinators on Grant management and Planning by June, 2018</t>
  </si>
  <si>
    <t>C03S04.To facilitate payment to 11 District Inservice Trainning Team and Butimba teacher's college as per INSET contract by June, 2018</t>
  </si>
  <si>
    <t>C03S05.To conduct training to 119 head teachers on Income Generating Activity by June, 2018</t>
  </si>
  <si>
    <t>C03S06.To conduct training to 119 head teachers on school leadership and management by June, 2018</t>
  </si>
  <si>
    <t>PROJECT CODE 5421</t>
  </si>
  <si>
    <t>SUB - VOTE NAME:  PLANNING, TRADE AND ECONOMY</t>
  </si>
  <si>
    <t>04. Vit A coverage increased from 95% to 97% by June 2020</t>
  </si>
  <si>
    <t>DNO</t>
  </si>
  <si>
    <t>C04S01.To conduct bianual Vit A supplementation, deworming and MUAC screening to 67,092 Underfive Children by June 2018</t>
  </si>
  <si>
    <t>05. Number of facilites mentored increased from 4 facilites to 20 facilites by June 2020</t>
  </si>
  <si>
    <t>C05S01. To conduct quartely 1 day coaching and mentoship to 20 Health facilities on IYCF and growth monitoring standards tools by June 2018</t>
  </si>
  <si>
    <t>06. Quartely meetings of district multisecteral nutrition steering committee conducted by June 2020</t>
  </si>
  <si>
    <t>C06S01.To facilitate quartely  District nutrition Multisectral Steering Committee meeting by June 2018</t>
  </si>
  <si>
    <t>C06S02.To facilitate DPLO and DNuO to attend one day budget scrutinization meeting at regional level by June, 2018</t>
  </si>
  <si>
    <t>C06S03.To facilitate DED and DNuO to attend  quarterly meetings  of Regional Nutrition multisectoral steering committee by June, 2018</t>
  </si>
  <si>
    <t>07. Level of undernutrition in children reduced from  1.5% to 1.1% by June, 2020</t>
  </si>
  <si>
    <t>C07S01.To support farmers with  soughum seeds in 25 wards by June 2018</t>
  </si>
  <si>
    <t>C07S02.To facilitate poultry production to 10 women groups in 5 wards by June, 2018</t>
  </si>
  <si>
    <t>C07S03.To facilitate 1 day training on basic nutrition issues in 20 primary schools by June, 2018</t>
  </si>
  <si>
    <t>C07S04.To facilitate protection of water sources and treatment of domestic water use in the District by June, 2018</t>
  </si>
  <si>
    <t>C07S05.To  facilitate 1 day training to 250 Community Health Workers on IYCF, ECD and WASH  by June, 2018</t>
  </si>
  <si>
    <t>C07S06.To rollout MKOBA WA SIKU 1000 and  facilitate community sensitisation in 10 wards to create awareness on importance good nutrition, use of iodated salt and WASH practices by June 2018</t>
  </si>
  <si>
    <t>C07S07.To support farmers with orange fleshed sweat potatoes planting materials in 25 wards by June, 2018</t>
  </si>
  <si>
    <t>527A Community Development, Gender and Children</t>
  </si>
  <si>
    <t>01. HIV/AIDS Prevalence rate reduced from 5% to 3% by June 2020</t>
  </si>
  <si>
    <t>02. Income generating activities to 7 PLWHIV groups strengthened by June, 2020</t>
  </si>
  <si>
    <t>03. Management and coordination of HIV/AIDs inteventions in 29 wards strenghtened by June, 2020</t>
  </si>
  <si>
    <t>30.6.2018</t>
  </si>
  <si>
    <t>A01S01.To conduct community sensitization by using cinema van in 30 villages by June 2018</t>
  </si>
  <si>
    <t>A01S02.To sensitize youth students in 26 secondary school on reproductive health and gender equality by June 2018</t>
  </si>
  <si>
    <t>A01S03.To conduct sensitization on  male circumsition in 22 villages with low rate of circumsition by June 2018</t>
  </si>
  <si>
    <t>A01S04.To make2 days  senstitazion to 50 represenative women of bearing age on importance of preventing mother to child transmision(PMTCT) by June 2018</t>
  </si>
  <si>
    <t>A01S05.To conduct youth concert to address  blood donation,discrimination and councelling and testing by June 2018</t>
  </si>
  <si>
    <t>A01S06.To conduct 2 days councelling and testing at Kishapu DC head quarter by June 2018</t>
  </si>
  <si>
    <t>A02S01.To conduct training on  enterpreneurship skills and efffective use of ARV to 7 groups fo PWHIV by June 2018</t>
  </si>
  <si>
    <t>A02S02.To facilitate grants to 6 groups of PWHIV by June 2018</t>
  </si>
  <si>
    <t>A02S03.To conduct sensitization of councelling and testing on HIV and AIDS in 9 markets(gulio/minada) by June 2018</t>
  </si>
  <si>
    <t>02. Access to socio-economic activities in 117 improved by June, 2020</t>
  </si>
  <si>
    <t>C02S01 To support socio-economic activities in 117 villages through CDCF by June, 2018</t>
  </si>
  <si>
    <t>Improve access, quality and equitable social services delivery</t>
  </si>
  <si>
    <t>ncentive package and working environment to 984 teachers improved  by June , 2020</t>
  </si>
  <si>
    <t>OBJECTIVE NO:   C</t>
  </si>
  <si>
    <t>TARGET CODE:  C04S</t>
  </si>
  <si>
    <t xml:space="preserve">SUB - VOTE NAME:              PRIMARY EDUCATION </t>
  </si>
  <si>
    <t>PROJECT NAME:             PRIMARY EDUCATION PROGRAMME SUPPORT</t>
  </si>
  <si>
    <t>C04S01</t>
  </si>
  <si>
    <t>OBJECTIVE NO:   D</t>
  </si>
  <si>
    <t>TARGET CODE:  D01S</t>
  </si>
  <si>
    <t>Infrastructure and facilities in 119 primary schools improved  by June , 2020</t>
  </si>
  <si>
    <t>D01S01</t>
  </si>
  <si>
    <t xml:space="preserve">SUB - VOTE NAME:           SECONDARY EDUCATION </t>
  </si>
  <si>
    <t>PROJECT NAME:            FAMILY LIFE EDUCATION</t>
  </si>
  <si>
    <t>TARGET CODE:  C08C</t>
  </si>
  <si>
    <t>Learning and teaching environment in 26 Secondary school improved by June, 2020</t>
  </si>
  <si>
    <t>C08C01</t>
  </si>
  <si>
    <t>To  facilitate teaching and learning materials to 26 secondary schools by June 2018</t>
  </si>
  <si>
    <t>TARGET CODE:  C10C</t>
  </si>
  <si>
    <t>C10C01</t>
  </si>
  <si>
    <t>To facilitate 908 boarding students with meals to 3 secondary schools  by June 2018</t>
  </si>
  <si>
    <t>TARGET CODE:  C11C</t>
  </si>
  <si>
    <t>Incentive package and working environment to 407 secondary school staff</t>
  </si>
  <si>
    <t>C11C01</t>
  </si>
  <si>
    <t>To facilitate payment of the subsistance allowance to 26 Heads of secondary schools in the District by June, 2018</t>
  </si>
  <si>
    <t>PROJECT CODE 3218</t>
  </si>
  <si>
    <t>SUB - VOTE NAME:           ADMINISTRATION AND GENERAL</t>
  </si>
  <si>
    <t>PROJECT NAME: DISTRICT DEVELOPMENT PROJECT</t>
  </si>
  <si>
    <t>PROJECT NAME:            DISTRICT DEVELOPMENT PROJECT</t>
  </si>
  <si>
    <t>Working infrastructures in the Distict Council's  improved by June, 2020</t>
  </si>
  <si>
    <t>TARGET CODE:  C03D</t>
  </si>
  <si>
    <t>C03D01</t>
  </si>
  <si>
    <t>To rehabilitate Council's Building by June, 2018</t>
  </si>
  <si>
    <t>C03D02</t>
  </si>
  <si>
    <t>To rehabilitate Council's conference Hall by June, 2018</t>
  </si>
  <si>
    <t>C03D03</t>
  </si>
  <si>
    <t>To construct council's canteen hall by June, 2018</t>
  </si>
  <si>
    <t>Enhance Good Governance and Administrative Services</t>
  </si>
  <si>
    <t>OBJECTIVE NO:   E</t>
  </si>
  <si>
    <t>TARGET CODE:  E01S</t>
  </si>
  <si>
    <t>Conducive working environment to 9 Kishapu Township Authority Staff  Improved by June, 2020</t>
  </si>
  <si>
    <t>E01S01</t>
  </si>
  <si>
    <t>To construct  Kishapu Township Authority's Office by June, 2018</t>
  </si>
  <si>
    <t>OBJECTIVE NO:   H</t>
  </si>
  <si>
    <t>Planning, Implementation, Monitoring and Evaluation of Development Projects enhanced</t>
  </si>
  <si>
    <t>TARGET CODE:  H01S</t>
  </si>
  <si>
    <t>Coordination and Management of Development Activities in 29 wards strengthened by June, 2020</t>
  </si>
  <si>
    <t>H01S01</t>
  </si>
  <si>
    <t>To facilitate legal development activities contribution in 29 wards by June, 2018</t>
  </si>
  <si>
    <t>H01S02</t>
  </si>
  <si>
    <t>Ho1S02 To conduct monitoring and evaluation of development projects in 117 villages by June, 2018</t>
  </si>
  <si>
    <t>To conduct monitoring and evaluation of development projects in 117 villages by June, 2018</t>
  </si>
  <si>
    <t>03. Learning and teaching infrastructure to 119 Schools improved by June , 2020</t>
  </si>
  <si>
    <t>Learning and teaching infrastructure to 119 Schools improved by June , 2020</t>
  </si>
  <si>
    <t>TARGET CODE:    D03D</t>
  </si>
  <si>
    <t xml:space="preserve">D03D01 </t>
  </si>
  <si>
    <t>D03D01. To facilitate completion of 13 classrooms at Busongo 1, Muungano 4, Ikoma 1, Busangwa 1, Mwataga 1, Isemelo 1, Ng'wajidada 1, Ng'wang'halanga 1 and Ikumbo 1 by June, 2018</t>
  </si>
  <si>
    <t>To facilitate completion of 13 classrooms at Busongo 1, Muungano 4, Ikoma 1, Busangwa 1, Mwataga 1, Isemelo 1, Ng'wajidada 1, Ng'wang'halanga 1 and Ikumbo 1 by June, 2018</t>
  </si>
  <si>
    <t xml:space="preserve">D03D02 </t>
  </si>
  <si>
    <t>D03D03</t>
  </si>
  <si>
    <t>D03D03</t>
  </si>
  <si>
    <t>To faciliate completion of 6 teachers house at Muungano 1, Mwandu 1, Wela1, Kakola1 , Ilebelebe 1 and Malwilo 1 by June, 2018</t>
  </si>
  <si>
    <t>To facilitate completion of 24 pit latrines at Bukingwamandege 6, Ng'wajipugila 6, Mwanulu 6 and Ikoma 6 bya June, 2018</t>
  </si>
  <si>
    <t>Learning and Teaching Infrastructure in 26 Secondary  schools improved by June 2020</t>
  </si>
  <si>
    <t>TARGET CODE:   D03D</t>
  </si>
  <si>
    <t>D03D01</t>
  </si>
  <si>
    <t>To facilitate construction of 18 pit latrines at Ukenyenge, Bunambiyu and Idukilo secondary schools by June, 2018</t>
  </si>
  <si>
    <t>D03D02</t>
  </si>
  <si>
    <t>To facilitate completion of 8 classrooms at Mangu 2, Idulilo 2, Igaga 2 and Wishiteleja 2  secondary schools by June, 2018</t>
  </si>
  <si>
    <t>To facilitate completion of 4 Teachers houses at Mipa 1, Songwa 1, Wishiteleja1 and Busiya 1 seconadry schools by June, 2018</t>
  </si>
  <si>
    <t>SUB-VOTE NO 5009</t>
  </si>
  <si>
    <t>Management of natural resources and environment improved</t>
  </si>
  <si>
    <t>OBJECTIVE NO:   I</t>
  </si>
  <si>
    <t xml:space="preserve">TARGET CODE:   I01S </t>
  </si>
  <si>
    <t>Number of surveyed plots increased from 600 to 6,000  by June, 2020</t>
  </si>
  <si>
    <t>I01S01</t>
  </si>
  <si>
    <t>To facilitate preparation of certificates of Occupancy from 300 to 2400 by June, 2018</t>
  </si>
  <si>
    <t>I01S02</t>
  </si>
  <si>
    <t>I01S03</t>
  </si>
  <si>
    <t>I01S04</t>
  </si>
  <si>
    <t>To facilitate land disputes resolution in 29 wards  by June, 2018</t>
  </si>
  <si>
    <t>To facilitate land rent collection in 29 wards by June, 2018</t>
  </si>
  <si>
    <t>To facilitate land disposition in 29 wards by June, 2018</t>
  </si>
  <si>
    <t>Seeding Production increased from 6,512,111 to 10,000,000 by June, 2020</t>
  </si>
  <si>
    <t xml:space="preserve">TARGET CODE:   I02S </t>
  </si>
  <si>
    <t>I02S01</t>
  </si>
  <si>
    <t>To facilitate establishment of 3 seeding plots at Mhunze, Songwa and Negezi by June, 2018</t>
  </si>
  <si>
    <t>I02S02</t>
  </si>
  <si>
    <t>To facilitate tree planting campaign in 29 wards by June, 2018</t>
  </si>
  <si>
    <t>7,500 plots surveyed by June, 2020</t>
  </si>
  <si>
    <t xml:space="preserve">TARGET CODE:   I01S </t>
  </si>
  <si>
    <t>To facilitate survey of 500 residential plots at Mhunze Township by June, 2018</t>
  </si>
  <si>
    <t>To facilitate survey of 500 residential plots plots at Maganzo Trading Centre  by June, 2018</t>
  </si>
  <si>
    <t>To facilitate survey of 500 residential plots plots of land at Mwigumbi Trading Centre by June, 2018</t>
  </si>
  <si>
    <t>To facilitate survey of 500 residential plots plots of land at Ukenyenge Trading Centre by June, 2018</t>
  </si>
  <si>
    <t>Land acqusition and compasation in 29 wards done by June, 2020</t>
  </si>
  <si>
    <t>To facilitate land land acqusition and compasation in 5 wards namely Ukenyenge, Maganzo, Mwigumbi, Kishapu and Mwamashele by June, 2018</t>
  </si>
  <si>
    <t>To prepare data base to identify lands for market value  by June, 2018</t>
  </si>
  <si>
    <t>SUB VOTE NO:5010</t>
  </si>
  <si>
    <t xml:space="preserve">HEALTH SERVICES </t>
  </si>
  <si>
    <t>Physical  infrastructure of health facilities Improved from 88% to 95% by June 2020</t>
  </si>
  <si>
    <t>TARGET CODE:    C03S</t>
  </si>
  <si>
    <t>C03S01</t>
  </si>
  <si>
    <t>To complete construction of RCH building at the Council's Hospital Buildings by June 2018</t>
  </si>
  <si>
    <t>To support community initiative in complition of Masagala Dispensary by June, 2018</t>
  </si>
  <si>
    <t>C34S01</t>
  </si>
  <si>
    <t>WORKS</t>
  </si>
  <si>
    <t>SUB VOTE NO:5014</t>
  </si>
  <si>
    <t>TARGET CODE:    D01S</t>
  </si>
  <si>
    <t>D.Increase Quantity and Quality of Social services and Infrastrucure</t>
  </si>
  <si>
    <t>Increase Quantity and Quality of Social services and Infrastrucure</t>
  </si>
  <si>
    <t>195.88 km of district and village road Improved/Maintained by June, 2020</t>
  </si>
  <si>
    <t>To carry out routine maintainance of 23.7kms at Jojongo-Muguda-Mwamala(15.3km) and Kinampanda-Ng'wandu-Bubinza(8.4km) by June, 2018</t>
  </si>
  <si>
    <t>RURAL WATER SUPPLY</t>
  </si>
  <si>
    <t>SUB VOTE NO:5017</t>
  </si>
  <si>
    <t>TARGET CODE:    C06D</t>
  </si>
  <si>
    <t>Access to clean, affordable and safe water increased from 51 to 75% by June 2020</t>
  </si>
  <si>
    <t>C06D01</t>
  </si>
  <si>
    <t>To rehabilitate 20 rainwater Harvesting tanks at Primary and secondary schools by June 2018</t>
  </si>
  <si>
    <t>C06D02</t>
  </si>
  <si>
    <t>C06D03</t>
  </si>
  <si>
    <t>C06D02.To  rehabilitate Busangwa Dam at Busangwa Village by June 2018</t>
  </si>
  <si>
    <t>To  rehabilitate Busangwa Dam at Busangwa Village by June 2018</t>
  </si>
  <si>
    <t>To rehabilitate  18 shallow wells in Mondo, Sekebugoro, Talaga, Uchunga  and Kishapu wards by June 2018</t>
  </si>
  <si>
    <t>SUB - VOTE NAME: COMM DEVT, GENDER &amp; CHILDREN</t>
  </si>
  <si>
    <t>Income Generating activities for 84 women  and 53 youth groups formed  by June 2020</t>
  </si>
  <si>
    <t>F03C01</t>
  </si>
  <si>
    <t>TARGET CODE:    F03C</t>
  </si>
  <si>
    <t>To facilitate production of simple and low cost bricks for construction of cheap modern houses in 2 youth groups in Seke bugoro and Ukenyenge Wards by June 2018</t>
  </si>
  <si>
    <t>F03C02</t>
  </si>
  <si>
    <t>F03C03</t>
  </si>
  <si>
    <t>F03C04</t>
  </si>
  <si>
    <t>To facilitate tailoring materials to 3 MVCs groups from Ukenyenge,Mhunze and Songwa Wards</t>
  </si>
  <si>
    <t>To support 5 women groups with complete water pump for irrigation in Mihama,lubaga,Ngunga,Mwajidalala and Mayanji villages by June 2018</t>
  </si>
  <si>
    <t>To promote and support sisal production to 53 youth and 84 women economic groups in the District by June 2018</t>
  </si>
  <si>
    <t>F03C05</t>
  </si>
  <si>
    <t>F04C05 To conduct monitoring and supervision on implimented projects in 25 Wards  by June 2018</t>
  </si>
  <si>
    <t>To conduct monitoring and supervision on implimented projects in 25 Wards  by June 2018</t>
  </si>
  <si>
    <t>Production and marketing of crops to 35,000 farmers improved by June 2020</t>
  </si>
  <si>
    <t>To support 10 Ward extension Officers and 2 Agric centres incharge (Mwamala and Negezi) with transport facilities by June 2018.</t>
  </si>
  <si>
    <t>TARGET CODE:    D01C</t>
  </si>
  <si>
    <t>D01C01</t>
  </si>
  <si>
    <t>D01C02</t>
  </si>
  <si>
    <t>To construct one staff quarter at Mwamalasa Ward Resource Centre by June 2018</t>
  </si>
  <si>
    <t>Irrigation scheme at Nyenze village Improved by June, 2020</t>
  </si>
  <si>
    <t>TARGET CODE:    D03S</t>
  </si>
  <si>
    <t>D03S01</t>
  </si>
  <si>
    <t>To construct irrigation cannals at Nyenze Irrigation scheme by June, 2018</t>
  </si>
  <si>
    <t>To conduct monitoring and evaluation of Nyenze Irrigation Water Project by June, 2018</t>
  </si>
  <si>
    <t>Livestock infrastructures improved in 70 villages by June 2020</t>
  </si>
  <si>
    <t>To rehabilitate 5 cattle dips in Mwajiningu, Mwamadulu, Masanga, Nhobola and Negezi villages by June 2018.</t>
  </si>
  <si>
    <t>To establish hides and skin processing plant at Mhunze township by June 2018.</t>
  </si>
  <si>
    <t>To consrtuct  toilet at Magalata primary livestock market by June 2018.</t>
  </si>
  <si>
    <t>Production of livestock and  extension services in the District improved by June 2020</t>
  </si>
  <si>
    <t>TARGET CODE:    D02C</t>
  </si>
  <si>
    <t xml:space="preserve">D02C01 </t>
  </si>
  <si>
    <t>To support 10 livestock officers wih 10 motorcycles by June 2018.</t>
  </si>
  <si>
    <t>To facilitate 6 extension officers with 6 motor cycles in 6 wards by june 2017</t>
  </si>
  <si>
    <t>DO2C02 To facilitate 6 extension officers with 6 motor cycles in 6 wards by june 2018</t>
  </si>
  <si>
    <t>D02C03</t>
  </si>
  <si>
    <t>To carry out identification and registration of  cattle in 117 villages by June, 2018</t>
  </si>
  <si>
    <t xml:space="preserve"> Working infrastructures in the Distict Council's  improved by June, 2020</t>
  </si>
  <si>
    <t>TARGET CODE:    C03D</t>
  </si>
  <si>
    <t>Improve Emergency and Disaster Management</t>
  </si>
  <si>
    <t>OBJECTIVE NO: G</t>
  </si>
  <si>
    <t>TARGET CODE:    G01D</t>
  </si>
  <si>
    <t>G01D01</t>
  </si>
  <si>
    <t>Environmental risks on implemented projects in district reduced  by June, 2020</t>
  </si>
  <si>
    <t>To conduct environmental conservation campaign on the use of water sources in 117 villages by June, 2018</t>
  </si>
  <si>
    <t>G01D02</t>
  </si>
  <si>
    <t>To facilitate tree planting compaign in order to reduce drought in 117 villages by June, 2018</t>
  </si>
  <si>
    <t>G01D03</t>
  </si>
  <si>
    <t>To facilitate alternative cooking energy campaign to 117 villages on environmental conservation purpose in the District by June, 2018</t>
  </si>
  <si>
    <t>LOCAL GOVERNMENT SUPPORT PROGRAMME (CBG)</t>
  </si>
  <si>
    <t>ADMINISTRATION AND GENERAL</t>
  </si>
  <si>
    <t>SUB VOTE NO:5000</t>
  </si>
  <si>
    <t>PROJECT CODE: 6277</t>
  </si>
  <si>
    <t xml:space="preserve">Enhance Good Governance and Administrative Services </t>
  </si>
  <si>
    <t>OBJECTIVE NO: E</t>
  </si>
  <si>
    <t>TARGET CODE:    E01C</t>
  </si>
  <si>
    <t>Skills and knowledge to 35 councilors and 355 administrative department staff at high and lower levels improved by June, 2020</t>
  </si>
  <si>
    <t>E01C01</t>
  </si>
  <si>
    <t>To conduct training to 35 councilors on Good Governance by June, 2018</t>
  </si>
  <si>
    <t>E01C02</t>
  </si>
  <si>
    <t>E01C03</t>
  </si>
  <si>
    <t>E01C04</t>
  </si>
  <si>
    <t>E01C05</t>
  </si>
  <si>
    <t>E01C06</t>
  </si>
  <si>
    <t>E01C07</t>
  </si>
  <si>
    <t>To support 10 staff from lower level to attend long term course by June, 2018</t>
  </si>
  <si>
    <t>To conduct training to 260 Village Chairpersons, VEOs and WEOs on O&amp;OD knowledge by June, 2018</t>
  </si>
  <si>
    <t>To conduct training to 232 tribunal members by June, 2018</t>
  </si>
  <si>
    <t>To facilitate conducive working environment to HLG and LLG staff by June, 2018</t>
  </si>
  <si>
    <t>E01C04. To facilitate conducive working environment to HLG and LLG staff by June, 2018</t>
  </si>
  <si>
    <t>To conduct training to 29 WE and 117 VE on planning and budgeting, procurement and financial management by June, 2018</t>
  </si>
  <si>
    <t>To conduct training to village government from 117 villages on project initiation procedures by June, 2018</t>
  </si>
  <si>
    <t>LOCAL GOVERNMENT SUPPORT PROGRAMME (LGDG)</t>
  </si>
  <si>
    <t>OBJECTIVE NO: C</t>
  </si>
  <si>
    <t>TARGET CODE:    C01D</t>
  </si>
  <si>
    <t>C01D01</t>
  </si>
  <si>
    <t>Conducive working infrastructures in 3 wards  improved by June, 2020</t>
  </si>
  <si>
    <t>C01D03</t>
  </si>
  <si>
    <t>C01D04</t>
  </si>
  <si>
    <t>To facilitate construction of 2 wards office at Uchunga and Bunambiyu by June, 2018</t>
  </si>
  <si>
    <t>To facilitate construction of  4 Villages Office at Mwaweja, Ubata, Ilebelebe and Lagana by June, 2018</t>
  </si>
  <si>
    <t>To facilitate construction of new bus stand at Maganzo/Mwigumbi by June, 2018</t>
  </si>
  <si>
    <t>To facilitate rehabilitation of District Executive and District planning Officer's house by June, 2018</t>
  </si>
  <si>
    <t>SUB VOTE NO:5005</t>
  </si>
  <si>
    <t>PLANNING, TRADE AND ECONOMY</t>
  </si>
  <si>
    <t>OBJECTIVE NO: D</t>
  </si>
  <si>
    <t>TARGET CODE:    D01D</t>
  </si>
  <si>
    <t>Increase Quality and Quantity of Social Services and Infrasture</t>
  </si>
  <si>
    <t>Conducive working Infrastructures to 117 villages improved by June, 2020</t>
  </si>
  <si>
    <t>D01D01</t>
  </si>
  <si>
    <t>To facilitate construction of 7 Dispensaries building at Seseko, Kabila and Kalitu, Mwangongo, Nyawa, Igumambogo and Ngunga village by June, 2018</t>
  </si>
  <si>
    <t>To facilitate construction of staff's house and incineration pit at Ng'wahalanga Health Centre by June, 2018</t>
  </si>
  <si>
    <t>To facilitate construction of RCH building at Bubinza village by June, 2018</t>
  </si>
  <si>
    <t>OBJECTIVE NO: H</t>
  </si>
  <si>
    <t>TARGET CODE:    H03S</t>
  </si>
  <si>
    <t>District Socio-Economic  Profile and GDP established   by June, 2020</t>
  </si>
  <si>
    <t>H03S01</t>
  </si>
  <si>
    <t>To facilitate preparation of District Socio-Economic Profile and  GDP by June, 2018</t>
  </si>
  <si>
    <t>Data from 25 wards  collected, analysed and used    by June,2020</t>
  </si>
  <si>
    <t>TARGET CODE:    H04S</t>
  </si>
  <si>
    <t>H04S01</t>
  </si>
  <si>
    <t>H04S02</t>
  </si>
  <si>
    <t>To facilitate collection, analysis and usage of socio-economic data from 29 wards  by June, 2018</t>
  </si>
  <si>
    <t>To facilitate preparation of District Strategic Plan and Investment profile by June, 2018</t>
  </si>
  <si>
    <t>TARGET CODE:    H01D</t>
  </si>
  <si>
    <t>H01D01</t>
  </si>
  <si>
    <t>H01D02</t>
  </si>
  <si>
    <t>H01D03</t>
  </si>
  <si>
    <t>Quality and quantity of Working Infrastructures in 117 villages improved by June, 2020</t>
  </si>
  <si>
    <t>To conduct  monitoring and evaluation of development projects in 117 villages by June, 2018</t>
  </si>
  <si>
    <t>To conduct Opportunity and Obstacles to Development (O&amp;OD) in 117 villages by June, 2018</t>
  </si>
  <si>
    <t>To prepare and disserminate District Plan and Budget for Financial Year 2018/2019 by June, 2018</t>
  </si>
  <si>
    <t>SUB VOTE NO:5007</t>
  </si>
  <si>
    <t>PRIMARY EDUCATION</t>
  </si>
  <si>
    <t>TARGET CODE:    D02D</t>
  </si>
  <si>
    <t>D02D01</t>
  </si>
  <si>
    <t>D02D02</t>
  </si>
  <si>
    <t>To facilitate completion 36  classroms at Ilobi 1, Mwasubi 1,Butuyu1, Itongoitale1, Mwadui DDC 1, Mwakipoya 1, Ng'wang'halanga 1, Busongo 1, Mwataga 1, Ikoma 1, Ng'wajidada 1, Busangwa 1, Mwanima 2, and Ndoleleji 1 by June 2018</t>
  </si>
  <si>
    <t>D02D02. To facilitate completion of 11 teacher houses at Mwajiginya 1, Mwaweja 1, Mwashele 1, Isoso 1, Ngwahili 1, Bubiki 1, Nyenze 1, Mwadui DDC 1, Magalata 1, and Gimagi 1  by June 2018</t>
  </si>
  <si>
    <t>To facilitate completion of 11 teacher houses at Mwajiginya 1, Mwaweja 1, Mwashele 1, Isoso 1, Ngwahili 1, Bubiki 1, Nyenze 1, Mwadui DDC 1, Magalata 1, and Gimagi 1  by June 2018</t>
  </si>
  <si>
    <t>D02D03</t>
  </si>
  <si>
    <t>D02D04</t>
  </si>
  <si>
    <t>To facilitate completion of 50 pit latrines at Mwabusiga 6, Malwilo 6, Mwalata 6, Mwatuju 4, Ikumbo 2, Muguga 2, Mwamalasa 6, Bukingwamandge 6, Mwanulu 6, Bubiki 6, and Ikoma 6  by June 2018</t>
  </si>
  <si>
    <t>D02D05</t>
  </si>
  <si>
    <t>To facilitate completion of 5 classrooms and I office at Mwamasololo primary school   by June 2018</t>
  </si>
  <si>
    <t>To facilitate construction of classroom at Shagihilu pre-Nursary school by June 2018</t>
  </si>
  <si>
    <t>SUB VOTE NO:5008</t>
  </si>
  <si>
    <t>SECONDARY EDUCATION</t>
  </si>
  <si>
    <t>Working Infrastructures to 6 secondary schools improved by June, 2020</t>
  </si>
  <si>
    <t>To  facilitate completion of 4 secondary school teacher's houses at Idukilo, Songwa, Busiya and Uchunga by June, 2018</t>
  </si>
  <si>
    <t>To construct 2 domitories at Mwataga and Kishapu Secondary School by June, 2018</t>
  </si>
  <si>
    <t>SUB VOTE NO:5009</t>
  </si>
  <si>
    <t>LAND DEVELOPMENT AND URBAN PLANNING</t>
  </si>
  <si>
    <t>OBJECTIVE NO: I</t>
  </si>
  <si>
    <t>TARGET CODE:    I03S</t>
  </si>
  <si>
    <t>I03S01</t>
  </si>
  <si>
    <t>Natural Forest Conserved areas increased from 1,452 Ha to 1,600 Ha by June, 2020</t>
  </si>
  <si>
    <t>I03S02</t>
  </si>
  <si>
    <t>To facilitate conservation of Natural forest (Ngitiri) in 20 villages by June, 2018</t>
  </si>
  <si>
    <t>To renace the beacons demarcation at Nyasamba forest reserve plantation by June, 2018</t>
  </si>
  <si>
    <t>TARGET CODE:    D02S</t>
  </si>
  <si>
    <t>D. Increase Quality and Quantity of Social Services and Infrastracture</t>
  </si>
  <si>
    <t>Increase Quality and Quantity of Social Services and Infrastracture</t>
  </si>
  <si>
    <t>D02S01</t>
  </si>
  <si>
    <t>To carryout routine maintainance of 34 kms at Sulagi-Unyanyembe (6km), Isoso-Mwataga(5km), Mwamapalala-Mwamishoni (9km), Ngunga-Isengwa (4km), Ndugushilu-Ngundangali (6km) and Mwamadulu-Nyawa (4km) by June, 2018</t>
  </si>
  <si>
    <t>TARGET CODE:    C07S</t>
  </si>
  <si>
    <t xml:space="preserve">Improve access, quality and equitable social services delivery </t>
  </si>
  <si>
    <t>To drill 6 water wells at Mwajiginya 1, Negezi 2, Wishiteleja 2 and Kijongo 1 by June, 2018</t>
  </si>
  <si>
    <t>C07S01</t>
  </si>
  <si>
    <t>C07S02</t>
  </si>
  <si>
    <t>To construct pipe water system at Mwamalasa secondary school by June, 2018</t>
  </si>
  <si>
    <t>SUB VOTE NO:5027</t>
  </si>
  <si>
    <t>COMM DEVT, GENDER AND CHILDREN</t>
  </si>
  <si>
    <t>OBJECTIVE NO: F</t>
  </si>
  <si>
    <t>TARGET CODE:    F04S</t>
  </si>
  <si>
    <t>F. Improve social welfare, gender and community empowerment</t>
  </si>
  <si>
    <t>Acess to social welfare services to 1,632 disadvantaged people strengthened  by June 2020</t>
  </si>
  <si>
    <t>F04S01</t>
  </si>
  <si>
    <t>F04S02</t>
  </si>
  <si>
    <t>F04S03</t>
  </si>
  <si>
    <t>F04S04</t>
  </si>
  <si>
    <t>To facilitate provision of medical care to 50 Most Vulnerable Children (MVC) by June 2018</t>
  </si>
  <si>
    <t>To support 67  people with albinism with skin lotion by June 2018</t>
  </si>
  <si>
    <t>To support 70 GBV survivors with essential services and materials by June 2018</t>
  </si>
  <si>
    <t>To support 123 elderly people with community Health Fund Cards( CHF) by June 2018</t>
  </si>
  <si>
    <t>SUB VOTE NO:5034</t>
  </si>
  <si>
    <t>TARGET CODE:    D04S</t>
  </si>
  <si>
    <t>LIVESTOCK</t>
  </si>
  <si>
    <t>D.Increase quantity and quality of social service delivery</t>
  </si>
  <si>
    <t>Increase quantity and quality of social service delivery</t>
  </si>
  <si>
    <t>Charcoal dams for livestock use in 2 villages constructed by June 2020</t>
  </si>
  <si>
    <t>D04S01</t>
  </si>
  <si>
    <t>To support extension of 2 charcoal dams at Wimate and Kiloleli villages by June 2018.</t>
  </si>
  <si>
    <t>TARGET CODE:    D05S</t>
  </si>
  <si>
    <t>Production of livestock in terms of Milk and Meat improved by June 2020</t>
  </si>
  <si>
    <t>D05S01</t>
  </si>
  <si>
    <t>To support livestock keepers with 30 exotic bulls by June 2018.</t>
  </si>
  <si>
    <t>TARGET CODE:    D06S</t>
  </si>
  <si>
    <t>Production and by products of livestocks improved by June, 2020</t>
  </si>
  <si>
    <t>D06S01</t>
  </si>
  <si>
    <t>To facilitate construction of skin and hides processing small scale industry at Kishapu Township Authority by June, 2018</t>
  </si>
  <si>
    <t>SUB VOTE NO:5036</t>
  </si>
  <si>
    <t>ENVIRONMENT</t>
  </si>
  <si>
    <t>TARGET CODE:    G02D</t>
  </si>
  <si>
    <t>G02D01</t>
  </si>
  <si>
    <t>To conduct EIA and audit to new projects and existing projects in the District by June, 2018</t>
  </si>
  <si>
    <t>PROJECT CODE: 3280</t>
  </si>
  <si>
    <t>RURAL WATER SUPPLY AND SUNITATION (NWSSP)</t>
  </si>
  <si>
    <t>TARGET CODE:    C04C</t>
  </si>
  <si>
    <t>Technical Knowledge  on water resources management to 10 staff  in water department and 5 COWSOs improved by June 2020</t>
  </si>
  <si>
    <t>C04C01</t>
  </si>
  <si>
    <t>C04C03</t>
  </si>
  <si>
    <t>To facilitate 3 water staff to attend shortcourse on water resources management by june 2018</t>
  </si>
  <si>
    <t>To conduct training to 8 DWST members on M&amp;E of water projects by June 2018</t>
  </si>
  <si>
    <t>To conduct training to 10 COWSOs on(O&amp;M) of water facilities by june 2018</t>
  </si>
  <si>
    <t>TARGET CODE:    C05C</t>
  </si>
  <si>
    <t>Monitoring and supervision of water projects in 29 wards strenghened byJune 2020</t>
  </si>
  <si>
    <t>C05C01</t>
  </si>
  <si>
    <t>To carry out supervision and monitoring of water projects in 29 ward by june 2018</t>
  </si>
  <si>
    <t>To prepare budget and facillitate internal auditor to audit water projects on quartely basis by June, 2018</t>
  </si>
  <si>
    <t>C05C01. To prepare budget and facillitate internal auditor to audit water projects on quartely basis by June, 2018</t>
  </si>
  <si>
    <t>C08S01</t>
  </si>
  <si>
    <t>TARGET CODE:    C08S</t>
  </si>
  <si>
    <t>C08S02</t>
  </si>
  <si>
    <t>C08S03</t>
  </si>
  <si>
    <t>C08S04</t>
  </si>
  <si>
    <t>C08S05</t>
  </si>
  <si>
    <t>C08S06</t>
  </si>
  <si>
    <t>To Construct piped water scheme at Seseko village by June 2018</t>
  </si>
  <si>
    <t>To Construct piped water scheme at Itilima village by June 2018</t>
  </si>
  <si>
    <t>To Construct piped water scheme at Bubiki village by June 2018</t>
  </si>
  <si>
    <t>To Construct piped water scheme at Ngeme village by June 2018</t>
  </si>
  <si>
    <t>To Construct piped water scheme at Kiloleli village by June 2018</t>
  </si>
  <si>
    <t>To Construct piped water scheme at Kisesa village by June 2018</t>
  </si>
  <si>
    <t>TARGET CODE:    I01S</t>
  </si>
  <si>
    <t>Water sanitation, hygiene and installation of hand washing facilities to 11,250 households improved by June, 2020</t>
  </si>
  <si>
    <t>I01S05</t>
  </si>
  <si>
    <t>I01S06</t>
  </si>
  <si>
    <t>To conduct baseline data collection and analysis to 18 villages and 115 sub villages from 5 wards by June, 2018</t>
  </si>
  <si>
    <t>To conduct follow up and supervision of the NSC activities in 18 villages, 5 wards by June, 2018</t>
  </si>
  <si>
    <t>To prepare the Council wide Sanitation five years strategic plan by June, 2018</t>
  </si>
  <si>
    <t>To conduct triggering activities in 18 villages and 115 sub villages from 5 wards by June, 2018</t>
  </si>
  <si>
    <t>To conduct cleanliness competition involving all villages in the council by June, 2018</t>
  </si>
  <si>
    <t>To provide rewards and prizes to winners of cleanliness competition by June, 2018</t>
  </si>
  <si>
    <t>PROJECT CODE: 4101</t>
  </si>
  <si>
    <t>D01S03</t>
  </si>
  <si>
    <t>D01S04</t>
  </si>
  <si>
    <t>D01S05</t>
  </si>
  <si>
    <t>D01S06</t>
  </si>
  <si>
    <t>D01S07</t>
  </si>
  <si>
    <t>D01S08</t>
  </si>
  <si>
    <t>D01S09</t>
  </si>
  <si>
    <t>D01S10</t>
  </si>
  <si>
    <t>To carry out routine maintainance of 44.8kms at Gimagi-Mwamalasa(10km), Kishapu-Mwakipoya(4.8km), Wishiteleja-Mipa(4km),Mianduwala-Nhobola(5km),M/Lohumbo-Masagala(5km), Nhobola-Jijongo-Muguda(7km), Idid- Bugoro(2km) and Bulekela-Mwajida(7.08) by June, 2018</t>
  </si>
  <si>
    <t>D01S01. To carry out routine maintainance of 44.8kms at Gimagi-Mwamalasa(10km), Kishapu-Mwakipoya(4.8km), Wishiteleja-Mipa(4km),Mianduwala-Nhobola(5km),M/Lohumbo-Masagala(5km), Nhobola-Jijongo-Muguda(7km), Idid- Bugoro(2km) and Bulekela-Mwajida(7.08) by June, 2018</t>
  </si>
  <si>
    <t>To carry out routine maintainance of 34kms at Mwanamakanga-Ng'wahili(6km),Negezi-M/Lohumbo(5km),Buchambi-Fantum(8km),Bunambiyu-Bubiki(5km),Wishiteleja-Ngundangali(10km) by June, 2018</t>
  </si>
  <si>
    <t>To carry out routine maintainance of 40kms at Kishapu Town Roads(8km),Lagana-Beledi(5km),Isoso-Mwabusiga(6km),Ikoma-Itilima(7km),Mangu-Somagedi(6km) and Seseko-Mpumbula(6km) by June, 2018</t>
  </si>
  <si>
    <t>To carry out spot improvement of Road Works of 23kms at Gimagi-Mwamalasa(7km),Ididi-Bugoro(3km),Wishiteleja-Mipa(3km),Mhuze-Igaga-M/Shele(3km),Mwanamakanga-Ng'wahili(3km),Negezi-M/Lohumbo(4km) by June, 2018</t>
  </si>
  <si>
    <t>Own Funds</t>
  </si>
  <si>
    <t>To carry out spot improvement of Road Works of 21kms at Buchambi-Fantum-Idukilo(5km),Mhunze-Lubaga(4km),Wishiteleja-Ngundangali(7km) and Ikoma-Itilima(5km), by June, 2018</t>
  </si>
  <si>
    <t>To carry out periodic maintanance of Road Works of 26kms at Gimagi-Mwamalasa-Magalata(7km),Buchambi-Fantum-Idukilo(3km),Miandalwa-Nhobola(3km,Bulekela-Mwajidalala(4km),Ngundangali-Wishteleja((3km)Ikoma-Itilima(3km),Isoso-Mwabusiga(3km) by June, 2018</t>
  </si>
  <si>
    <t>To carry out periodic road works maintainance of 7kms at  Kishapu-Town roads(4km) and Mangu-Somagedi(3km) by June, 2018</t>
  </si>
  <si>
    <t>To carry out constructuin/maintanance of one box culvert along Kishapu Town roads by June, 2018</t>
  </si>
  <si>
    <t>To carry out constrution of 26 culvert lines by June, 2018</t>
  </si>
  <si>
    <t>To carry out roads  inventory  and supervision and monitoring of road works by June, 2018</t>
  </si>
  <si>
    <t>PROJECT CODE: 4390</t>
  </si>
  <si>
    <t>SECONDARY EDUCATION DEVELOPMENT PROGRAMME (SEDP)</t>
  </si>
  <si>
    <t>To construct  6 secondary school's classrooms at  Kiloleli and Somagedi  by June, 2018</t>
  </si>
  <si>
    <t>To support 4 secondary schools (i.e. Somagedi, Kiloleli, Talaga and Songwa)  with laboratory supplies by June, 2018</t>
  </si>
  <si>
    <t>To construct  6 secondary school's teacher houses  at Songwa, Talaga  and Somagedi  by June, 2018</t>
  </si>
  <si>
    <t>TARGET CODE:    D04D</t>
  </si>
  <si>
    <t>Quality and quantity of Working Infrastructures in 4 secondary schools  improved by June, 2020</t>
  </si>
  <si>
    <t>D04D01</t>
  </si>
  <si>
    <t>To carry out mornitoring and Supervision of school infrastructures in 4 secondary schools by June, 2018</t>
  </si>
  <si>
    <t>05. Physical  infrastructure of health facilities Improved from 88% to 95% by June 2020</t>
  </si>
  <si>
    <t>TARGET CODE:    C05S</t>
  </si>
  <si>
    <t>C05S01</t>
  </si>
  <si>
    <t>To conduct Minor renovation of  6 CHMTs offices by june 2018</t>
  </si>
  <si>
    <t>TARGET CODE:    C06S</t>
  </si>
  <si>
    <t>C06S01</t>
  </si>
  <si>
    <t>Organizational structure and institutional management capacity at all levels stregthened from 60% to 80% by june 2020</t>
  </si>
  <si>
    <t>C06S02</t>
  </si>
  <si>
    <t>C06S03</t>
  </si>
  <si>
    <t>C06S04</t>
  </si>
  <si>
    <t>C06S05</t>
  </si>
  <si>
    <t>To facilitate Quarterly  payment of Incentives to 22 CHMT Members by June 2018</t>
  </si>
  <si>
    <t>To conduct Quarterly Planned preventive maintanance of 4 Vehicles at DMO Office by june 2018</t>
  </si>
  <si>
    <t>To conduct Comprehensive Supportive supervision of of 59 HFs on BRN star rating by june 2018</t>
  </si>
  <si>
    <t>To facilitate procurement of stationary at DMO office by june 2018</t>
  </si>
  <si>
    <t>To facilitate CHMT on Monthly Data entry to DHIS2 and data cleaning by june 2018</t>
  </si>
  <si>
    <t>Maternal mortality rate reduced from 17/100000  to 12/100000 live births by june 2020</t>
  </si>
  <si>
    <t>To conduct  data Data quality analysis to 22 CHMT members on maternal and neborn Health by june 2018</t>
  </si>
  <si>
    <t>TARGET CODE:    C31S</t>
  </si>
  <si>
    <t>Shortage of medicine ,medical equipment and diagnostic supplies reduced from 18% to 15% by June 2020</t>
  </si>
  <si>
    <t>C31S01</t>
  </si>
  <si>
    <t>C31S02</t>
  </si>
  <si>
    <t>C31S03</t>
  </si>
  <si>
    <t>C31S04</t>
  </si>
  <si>
    <t>To procure quarterly kits of medicine,medical supplies,equipment/diagnostic supplies reagent by june 2018</t>
  </si>
  <si>
    <t>Organizational structure and institutional management capacity at all levels stregthened from 60% to 80% by June 2020</t>
  </si>
  <si>
    <t>TARGET CODE:    C33S</t>
  </si>
  <si>
    <t>C33S01</t>
  </si>
  <si>
    <t>C33S02</t>
  </si>
  <si>
    <t>To print HMIS books for council hospital by june 2018</t>
  </si>
  <si>
    <t>To settle monthliy utility bills for council Hospital by june 2018</t>
  </si>
  <si>
    <t>TARGET CODE:    C34S</t>
  </si>
  <si>
    <t>Management capacity on environmental health and sanitation in health facilities inproved from 23% to 50% by june 2020</t>
  </si>
  <si>
    <t>C34S02</t>
  </si>
  <si>
    <t>C34S03</t>
  </si>
  <si>
    <t>C34S04</t>
  </si>
  <si>
    <t>C34S05</t>
  </si>
  <si>
    <t>C34S07</t>
  </si>
  <si>
    <t>C34S08</t>
  </si>
  <si>
    <t>C34S09</t>
  </si>
  <si>
    <t>C34S10</t>
  </si>
  <si>
    <t>C34S11</t>
  </si>
  <si>
    <t>To procure 12 dozen s of liquid soap,paper towel,buskets with cork fir hard rub by june 2018</t>
  </si>
  <si>
    <t>To procure 12sets of essential equipments for waste segregation collectin storrage,transportation and cleanliness by june 2018</t>
  </si>
  <si>
    <t>To facilitate quarterly solid and liquid waste collection disposal at hospital by june 2018</t>
  </si>
  <si>
    <t>To rehabilitate sewage system for council hospital by june 2018</t>
  </si>
  <si>
    <t>To procure and install biannually two 10,000 litres capacity simtanks for water storage at hospital by june 2018</t>
  </si>
  <si>
    <t>To facilitate biannually repairs and maintanance of water supply systems in health facilities by june 2018</t>
  </si>
  <si>
    <t>To procure quarterly 10 Tins @ 5 litre of indoor residual insecticide and supplies for hospital by june 2018</t>
  </si>
  <si>
    <t>To furmigate quarterly to 7 buildings at hospital by june 2018</t>
  </si>
  <si>
    <t>To procure 9 sets of 3 buskets for decontamination at hospital by june 2018</t>
  </si>
  <si>
    <t>To facilitte daily cleanless and gardening to hospital by june 2018</t>
  </si>
  <si>
    <t>TARGET CODE:    C36S</t>
  </si>
  <si>
    <t>Prevelence of Oral conditions reduced from 34% to 20% by June 2020</t>
  </si>
  <si>
    <t>C36S01</t>
  </si>
  <si>
    <t>To facilittate installation of dental hand piece for denture and its burs for hospital by june2018</t>
  </si>
  <si>
    <t>TARGET CODE:    C45S</t>
  </si>
  <si>
    <t>Maternal mortality rate reduced from 17/100000  to 12/100000 live births by June 2020</t>
  </si>
  <si>
    <t>C45S01</t>
  </si>
  <si>
    <t>C45S02</t>
  </si>
  <si>
    <t>To procure one set of cenrifyges machine for blood components by june 2018</t>
  </si>
  <si>
    <t>To procure one ultrasound machine for council Hospital by june 2018</t>
  </si>
  <si>
    <t>C45S03</t>
  </si>
  <si>
    <t>C45S04</t>
  </si>
  <si>
    <t>C45S05</t>
  </si>
  <si>
    <t>To procure one set of pelvic and penile model  for training demonstration bu june 2018</t>
  </si>
  <si>
    <t>To establish KMC site at the district hospital by june 2018</t>
  </si>
  <si>
    <t>To procure kits of esential newborn and underfive childten by june 2018</t>
  </si>
  <si>
    <t>TARGET CODE:    C48S</t>
  </si>
  <si>
    <t>Shortage of qualified human resources for health reduced from 78.2% to 50% by June 2020</t>
  </si>
  <si>
    <t>C48S01</t>
  </si>
  <si>
    <t>C48S02</t>
  </si>
  <si>
    <t>C48S03</t>
  </si>
  <si>
    <t>C48S04</t>
  </si>
  <si>
    <t>C48S05</t>
  </si>
  <si>
    <t>C48S06</t>
  </si>
  <si>
    <t>To facilitate provision of incentive package to 100 hospital by june 2018</t>
  </si>
  <si>
    <t>To procure 12 sets of personal protective equipment for hospital by june 2018</t>
  </si>
  <si>
    <t>To provide employee statutory benefits to 40 employee from hospital by june 2018</t>
  </si>
  <si>
    <t>To provide burial expenses for 3 deceased staffs and unclaimed dead bodies by june 2018</t>
  </si>
  <si>
    <t>To procure quarterly set of material for daily office cleaness by june 2018</t>
  </si>
  <si>
    <t>To procure office working tools package by june 2018</t>
  </si>
  <si>
    <t>HEALTH CENTRES</t>
  </si>
  <si>
    <t>SUB VOTE NO:5012</t>
  </si>
  <si>
    <t>Shortage of health facility infrastructure at all levels in the council by 50%</t>
  </si>
  <si>
    <t>To conduct Minor Renovation of  45 Health centres by June 2018</t>
  </si>
  <si>
    <t>To conduct construction of 3 toilets to 3 Health Centres  by june 2018</t>
  </si>
  <si>
    <t>To conduct renovation of staffs houses at 4 health Centres by june 2018</t>
  </si>
  <si>
    <t>TARGET CODE:    C32S</t>
  </si>
  <si>
    <t>Shortage of medicine ,medical equipment and diagnostic supplies reduced from 18% to 15% by june 2020</t>
  </si>
  <si>
    <t>C32S01</t>
  </si>
  <si>
    <t>C32S02</t>
  </si>
  <si>
    <t>To conduct procurement of 5 kits of  IMCI medicines to 5 Health Centres by June 2018</t>
  </si>
  <si>
    <t>To procure quarterly kits of medicine, medical supplies, medical equipments and diagnostic supplies by June 2018</t>
  </si>
  <si>
    <t>C33S02</t>
  </si>
  <si>
    <t>C33S03</t>
  </si>
  <si>
    <t>To conduct outreach on family planning activities by June 2018</t>
  </si>
  <si>
    <t>To procure 2 Motor cycle at  2 Health Centres by june 2018</t>
  </si>
  <si>
    <t>To procure quarterly, Stationary to 5 Health Centres by June 2018</t>
  </si>
  <si>
    <t>C34S02. To settle utility bills(Water and electricity) by June 2018</t>
  </si>
  <si>
    <t>To settle utility bills(Water and electricity) by June 2018</t>
  </si>
  <si>
    <t>C34S03. To pay incentives to 48 Health workers after implimenting their tasks by June 2018</t>
  </si>
  <si>
    <t>To pay incentives to 48 Health workers after implimenting their tasks by June 2018</t>
  </si>
  <si>
    <t>C34S04. To pay statutory allowances to part time workers by June 2018</t>
  </si>
  <si>
    <t>To pay statutory allowances to part time workers by June 2018</t>
  </si>
  <si>
    <t>C36S02</t>
  </si>
  <si>
    <t>To procure cleaning materials to 5 Health Centres by june 2018</t>
  </si>
  <si>
    <t>To conduct Quarterly furmigation to 5 Health Centres by June 2018</t>
  </si>
  <si>
    <t>SUB VOTE NO:5013</t>
  </si>
  <si>
    <t xml:space="preserve">DISPENSARIES </t>
  </si>
  <si>
    <t>To conduct Minor Renovation of 44 Dispensaries by June 2018</t>
  </si>
  <si>
    <t>To contruct 15 Toilets to 15 Dispensaries by June 2018</t>
  </si>
  <si>
    <t>To conduct renovation of staffs houses at 44 health Centres by june 2018</t>
  </si>
  <si>
    <t>To construct waiting areas at RCH clinic by june 2018</t>
  </si>
  <si>
    <t>To conduct procurement of 44 kits of  IMCI medicines to 44 Dispensaries by June 2018</t>
  </si>
  <si>
    <t>To conduct procurement of 44 kits of neonatal and infants medicines to 44 Dispensaries by June 2018</t>
  </si>
  <si>
    <t>To conduct outrech on family planning activities  by June 2018</t>
  </si>
  <si>
    <t>TARGET CODE:    C37S</t>
  </si>
  <si>
    <t>C37S01</t>
  </si>
  <si>
    <t>C37S02</t>
  </si>
  <si>
    <t>To conduct Quarterly  furmigation to 44 Dispensaries by June 2018</t>
  </si>
  <si>
    <t>C37S02. To conduct Quarterly  furmigation to 44 Dispensaries by June 2018</t>
  </si>
  <si>
    <t>TARGET CODE:    C38S</t>
  </si>
  <si>
    <t>C38S01</t>
  </si>
  <si>
    <t>C38S02</t>
  </si>
  <si>
    <t>C38S03</t>
  </si>
  <si>
    <t>To conduct Quarterly procurement of 4 sets of stationary by June 2018</t>
  </si>
  <si>
    <t>To pay 232 Incentives after implimenting their tasks byJjune 2018</t>
  </si>
  <si>
    <t>To conduct smooth running of office by June 2018</t>
  </si>
  <si>
    <t>PROJECT CODE: 5421</t>
  </si>
  <si>
    <t>HEALTH SECTOR PROG. SUPPORT- DISTRICT</t>
  </si>
  <si>
    <t>TARGET CODE:    C04S</t>
  </si>
  <si>
    <t>Vit A coverage increased from 95% to 97% by June 2020</t>
  </si>
  <si>
    <t>To conduct bianual Vit A supplementation, deworming and MUAC screening to 67,092 Underfive Children by June 2018</t>
  </si>
  <si>
    <t>Number of facilites mentored increased from 4 facilites to 20 facilites by June 2020</t>
  </si>
  <si>
    <t>To conduct quartely 1 day coaching and mentoship to 20 Health facilities on IYCF and growth monitoring standards tools by June 2018</t>
  </si>
  <si>
    <t>Quartely meetings of district multisecteral nutrition steering committee conducted by June 2020</t>
  </si>
  <si>
    <t>To facilitate quartely  District nutrition Multisectral Steering Committee meeting by June 2018</t>
  </si>
  <si>
    <t>To facilitate DPLO and DNuO to attend one day budget scrutinization meeting at regional level by June, 2018</t>
  </si>
  <si>
    <t>To facilitate DED and DNuO to attend  quarterly meetings  of Regional Nutrition multisectoral steering committee by June, 2018</t>
  </si>
  <si>
    <t>Level of undernutrition in children reduced from  1.5% to 1.1% by June, 2020</t>
  </si>
  <si>
    <t>C07S03</t>
  </si>
  <si>
    <t>C07S04</t>
  </si>
  <si>
    <t>C07S05</t>
  </si>
  <si>
    <t>C07S06</t>
  </si>
  <si>
    <t>C07S07</t>
  </si>
  <si>
    <t>To support farmers with  soughum seeds in 25 wards by June 2018</t>
  </si>
  <si>
    <t>To facilitate poultry production to 10 women groups in 5 wards by June, 2018</t>
  </si>
  <si>
    <t>To facilitate 1 day training on basic nutrition issues in 20 primary schools by June, 2018</t>
  </si>
  <si>
    <t>To facilitate protection of water sources and treatment of domestic water use in the District by June, 2018</t>
  </si>
  <si>
    <t>To  facilitate 1 day training to 250 Community Health Workers on IYCF, ECD and WASH  by June, 2018</t>
  </si>
  <si>
    <t>To rollout MKOBA WA SIKU 1000 and  facilitate community sensitisation in 10 wards to create awareness on importance good nutrition, use of iodated salt and WASH practices by June 2018</t>
  </si>
  <si>
    <t>To support farmers with orange fleshed sweat potatoes planting materials in 25 wards by June, 2018</t>
  </si>
  <si>
    <t xml:space="preserve">PRIMARY EDUCATION </t>
  </si>
  <si>
    <t>PROJECT CODE: 4311</t>
  </si>
  <si>
    <t>IMPROVEMENT OF PRIMARY EDUCATION</t>
  </si>
  <si>
    <t>Teaching and learning facilities in 119 primary schools improved by June, 2020</t>
  </si>
  <si>
    <t>C03S06</t>
  </si>
  <si>
    <t>To conduct training to 234 STD I and STD II teachers on reading, writing and Numerical skills by June, 2018</t>
  </si>
  <si>
    <t>To conduct sensitization and monitoring to parents and teachers partnership committee in 119 schools by June, 2018</t>
  </si>
  <si>
    <t>To conduct training to 119 head teachers and 25 ward education cordinators on Grant management and Planning by June, 2018</t>
  </si>
  <si>
    <t>To facilitate payment to 11 District Inservice Trainning Team and Butimba teacher's college as per INSET contract by June, 2018</t>
  </si>
  <si>
    <t>To conduct training to 119 head teachers on Income Generating Activity by June, 2018</t>
  </si>
  <si>
    <t>To conduct training to 119 head teachers on school leadership and management by June, 2018</t>
  </si>
  <si>
    <t>PROJECT NAME:HEALTH SECTOR PROG. SUPPORT-DISTRICTS</t>
  </si>
  <si>
    <t>PROJECT CODE: 5492</t>
  </si>
  <si>
    <t>TANZANIA MULTISECTORAL HIV/AIDS PROJECT</t>
  </si>
  <si>
    <t>OBJECTIVE NO:  A</t>
  </si>
  <si>
    <t>TARGET CODE:    A01S</t>
  </si>
  <si>
    <t>A.Improve Services and reduce HIV/AIDS infection</t>
  </si>
  <si>
    <t>Improve Services and reduce HIV/AIDS infection</t>
  </si>
  <si>
    <t>HIV/AIDS Prevalence rate reduced from 5% to 3% by June 2020</t>
  </si>
  <si>
    <t>A01S01</t>
  </si>
  <si>
    <t>A01S02</t>
  </si>
  <si>
    <t>A01S03</t>
  </si>
  <si>
    <t>A01S04</t>
  </si>
  <si>
    <t>A01S05</t>
  </si>
  <si>
    <t>A01S06</t>
  </si>
  <si>
    <t>To conduct community sensitization by using cinema van in 30 villages by June 2018</t>
  </si>
  <si>
    <t>To sensitize youth students in 26 secondary school on reproductive health and gender equality by June 2018</t>
  </si>
  <si>
    <t>To conduct sensitization on  male circumsition in 22 villages with low rate of circumsition by June 2018</t>
  </si>
  <si>
    <t>To make2 days  senstitazion to 50 represenative women of bearing age on importance of preventing mother to child transmision(PMTCT) by June 2018</t>
  </si>
  <si>
    <t>To conduct youth concert to address  blood donation,discrimination and councelling and testing by June 2018</t>
  </si>
  <si>
    <t>To conduct 2 days councelling and testing at Kishapu DC head quarter by June 2018</t>
  </si>
  <si>
    <t>TARGET CODE:    A03C</t>
  </si>
  <si>
    <t>Income generating activities to 7 PLWHIV groups strengthened by June, 2020</t>
  </si>
  <si>
    <t>TARGET CODE:    A02S</t>
  </si>
  <si>
    <t>A02S01</t>
  </si>
  <si>
    <t>To conduct training on  enterpreneurship skills and efffective use of ARV to 7 groups fo PWHIV by June 2018</t>
  </si>
  <si>
    <t>To facilitate grants to 6 groups of PWHIV by June 2018</t>
  </si>
  <si>
    <t>To conduct sensitization of councelling and testing on HIV and AIDS in 9 markets(gulio/minada) by June 2018</t>
  </si>
  <si>
    <t>A03C01</t>
  </si>
  <si>
    <t>Management and coordination of HIV/AIDs inteventions in 29 wards strenghtened by June, 2020</t>
  </si>
  <si>
    <t>A03C01.To conduct a meeting with  29 WEOs on HIV/AIDS in 29 Wards by June 2018</t>
  </si>
  <si>
    <t>A03C02.To facilitate CHAC office to attend dfiffent meeting at zonal,regional and distric level by June 2017</t>
  </si>
  <si>
    <t>A03C03.To conduct quartely monitoring and supervision of HIV and AIDS activities by June 2017</t>
  </si>
  <si>
    <t>A03C04.To orient 5 WMAC in new 5 wards on their roles and responsibilities by June 2018</t>
  </si>
  <si>
    <t>A03C02</t>
  </si>
  <si>
    <t>A03C03</t>
  </si>
  <si>
    <t>A03C04</t>
  </si>
  <si>
    <t>To conduct a meeting with  29 WEOs on HIV/AIDS in 29 Wards by June 2018</t>
  </si>
  <si>
    <t>To facilitate CHAC office to attend dfiffent meeting at zonal,regional and distric level by June 2017</t>
  </si>
  <si>
    <t>To conduct quartely monitoring and supervision of HIV and AIDS activities by June 2017</t>
  </si>
  <si>
    <t>To orient 5 WMAC in new 5 wards on their roles and responsibilities by June 2018</t>
  </si>
  <si>
    <t>PROJECT CODE: 6393</t>
  </si>
  <si>
    <t>SUPPORT TO TASAF</t>
  </si>
  <si>
    <t>OBJECTIVE NO:  C</t>
  </si>
  <si>
    <t>TARGET CODE:    C01S</t>
  </si>
  <si>
    <t>PROJECT CODE: 6240</t>
  </si>
  <si>
    <t>SUPPORT TO DISTRICT COUNCILS</t>
  </si>
  <si>
    <t>TARGET CODE:    C02S</t>
  </si>
  <si>
    <t>Access to socio-economic activities in 117 improved by June, 2020</t>
  </si>
  <si>
    <t>C02S01</t>
  </si>
  <si>
    <t>To support socio-economic activities in 117 villages through CDCF by June, 2018</t>
  </si>
  <si>
    <t>C01S01</t>
  </si>
  <si>
    <t>To facilitate conditional transfer to 117 villages by June, 2018</t>
  </si>
  <si>
    <t>Access social services in 117 villages improved June, 2020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</si>
</sst>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_(* \(#,##0.0\);_(* &quot;-&quot;??_);_(@_)"/>
    <numFmt numFmtId="185" formatCode="_(* #,##0_);_(* \(#,##0\);_(* &quot;-&quot;??_);_(@_)"/>
    <numFmt numFmtId="186" formatCode="_(* #,##0.000_);_(* \(#,##0.000\);_(* &quot;-&quot;??_);_(@_)"/>
    <numFmt numFmtId="187" formatCode="[$-409]dddd\,\ mmmm\ dd\,\ yyyy"/>
    <numFmt numFmtId="188" formatCode="[$-409]h:mm:ss\ AM/PM"/>
    <numFmt numFmtId="189" formatCode="\1.\2.\20\1\5"/>
    <numFmt numFmtId="190" formatCode="0.0_ "/>
    <numFmt numFmtId="191" formatCode="0_ "/>
    <numFmt numFmtId="192" formatCode="_-* #,##0.0_-;\-* #,##0.0_-;_-* &quot;-&quot;??_-;_-@_-"/>
    <numFmt numFmtId="193" formatCode="_-* #,##0_-;\-* #,##0_-;_-* &quot;-&quot;??_-;_-@_-"/>
    <numFmt numFmtId="194" formatCode="_(* #,##0.0000_);_(* \(#,##0.0000\);_(* &quot;-&quot;??_);_(@_)"/>
    <numFmt numFmtId="195" formatCode="#,##0.0"/>
    <numFmt numFmtId="196" formatCode="mm&quot;월&quot;\ dd&quot;일&quot;"/>
  </numFmts>
  <fonts count="74">
    <font>
      <sz val="11"/>
      <color theme="1"/>
      <name val="Calibri"/>
      <family val="2"/>
    </font>
    <font>
      <sz val="11"/>
      <color indexed="8"/>
      <name val="Calibri"/>
      <family val="2"/>
    </font>
    <font>
      <sz val="8"/>
      <name val="맑은 고딕"/>
      <family val="2"/>
    </font>
    <font>
      <b/>
      <i/>
      <sz val="10"/>
      <name val="Calibri"/>
      <family val="2"/>
    </font>
    <font>
      <i/>
      <sz val="11"/>
      <name val="Arial Narrow"/>
      <family val="2"/>
    </font>
    <font>
      <b/>
      <i/>
      <sz val="11"/>
      <name val="Arial Narrow"/>
      <family val="2"/>
    </font>
    <font>
      <i/>
      <sz val="11"/>
      <color indexed="8"/>
      <name val="Arial Narrow"/>
      <family val="2"/>
    </font>
    <font>
      <b/>
      <i/>
      <sz val="11"/>
      <color indexed="8"/>
      <name val="Arial Narrow"/>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b/>
      <i/>
      <sz val="10"/>
      <color indexed="8"/>
      <name val="Calibri"/>
      <family val="2"/>
    </font>
    <font>
      <b/>
      <i/>
      <sz val="11"/>
      <color indexed="8"/>
      <name val="Calibri"/>
      <family val="2"/>
    </font>
    <font>
      <b/>
      <i/>
      <sz val="11"/>
      <color indexed="8"/>
      <name val="맑은 고딕"/>
      <family val="2"/>
    </font>
    <font>
      <i/>
      <sz val="11"/>
      <color indexed="8"/>
      <name val="맑은 고딕"/>
      <family val="2"/>
    </font>
    <font>
      <b/>
      <i/>
      <sz val="10"/>
      <color indexed="8"/>
      <name val="맑은 고딕"/>
      <family val="2"/>
    </font>
    <font>
      <i/>
      <sz val="10"/>
      <color indexed="8"/>
      <name val="맑은 고딕"/>
      <family val="2"/>
    </font>
    <font>
      <i/>
      <sz val="11"/>
      <color indexed="8"/>
      <name val="Calibri"/>
      <family val="2"/>
    </font>
    <font>
      <i/>
      <sz val="11"/>
      <name val="맑은 고딕"/>
      <family val="2"/>
    </font>
    <font>
      <b/>
      <i/>
      <sz val="11"/>
      <name val="맑은 고딕"/>
      <family val="2"/>
    </font>
    <font>
      <i/>
      <sz val="11"/>
      <color indexed="40"/>
      <name val="Arial Narrow"/>
      <family val="2"/>
    </font>
    <font>
      <i/>
      <sz val="11"/>
      <color indexed="10"/>
      <name val="Arial Narrow"/>
      <family val="2"/>
    </font>
    <font>
      <b/>
      <i/>
      <sz val="11"/>
      <color indexed="10"/>
      <name val="Arial Narrow"/>
      <family val="2"/>
    </font>
    <font>
      <b/>
      <i/>
      <sz val="9"/>
      <color indexed="8"/>
      <name val="맑은 고딕"/>
      <family val="2"/>
    </font>
    <font>
      <b/>
      <i/>
      <sz val="8"/>
      <color indexed="8"/>
      <name val="맑은 고딕"/>
      <family val="2"/>
    </font>
    <font>
      <i/>
      <sz val="12"/>
      <color indexed="8"/>
      <name val="맑은 고딕"/>
      <family val="2"/>
    </font>
    <font>
      <i/>
      <sz val="9"/>
      <color indexed="8"/>
      <name val="맑은 고딕"/>
      <family val="2"/>
    </font>
    <font>
      <i/>
      <sz val="8"/>
      <color indexed="8"/>
      <name val="맑은 고딕"/>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Calibri"/>
      <family val="2"/>
    </font>
    <font>
      <b/>
      <i/>
      <sz val="11"/>
      <color theme="1"/>
      <name val="Calibri"/>
      <family val="2"/>
    </font>
    <font>
      <i/>
      <sz val="11"/>
      <color theme="1"/>
      <name val="Calibri"/>
      <family val="2"/>
    </font>
    <font>
      <i/>
      <sz val="10"/>
      <color theme="1"/>
      <name val="Calibri"/>
      <family val="2"/>
    </font>
    <font>
      <i/>
      <sz val="11"/>
      <name val="Calibri"/>
      <family val="2"/>
    </font>
    <font>
      <b/>
      <i/>
      <sz val="11"/>
      <name val="Calibri"/>
      <family val="2"/>
    </font>
    <font>
      <i/>
      <sz val="11"/>
      <color theme="1"/>
      <name val="Arial Narrow"/>
      <family val="2"/>
    </font>
    <font>
      <i/>
      <sz val="11"/>
      <color rgb="FF00B0F0"/>
      <name val="Arial Narrow"/>
      <family val="2"/>
    </font>
    <font>
      <b/>
      <i/>
      <sz val="11"/>
      <color theme="1"/>
      <name val="Arial Narrow"/>
      <family val="2"/>
    </font>
    <font>
      <i/>
      <sz val="11"/>
      <color rgb="FFFF0000"/>
      <name val="Arial Narrow"/>
      <family val="2"/>
    </font>
    <font>
      <b/>
      <i/>
      <sz val="11"/>
      <color rgb="FFFF0000"/>
      <name val="Arial Narrow"/>
      <family val="2"/>
    </font>
    <font>
      <b/>
      <i/>
      <sz val="9"/>
      <color theme="1"/>
      <name val="Calibri"/>
      <family val="2"/>
    </font>
    <font>
      <b/>
      <i/>
      <sz val="8"/>
      <color theme="1"/>
      <name val="Calibri"/>
      <family val="2"/>
    </font>
    <font>
      <i/>
      <sz val="12"/>
      <color theme="1"/>
      <name val="Calibri"/>
      <family val="2"/>
    </font>
    <font>
      <i/>
      <sz val="9"/>
      <color theme="1"/>
      <name val="Calibri"/>
      <family val="2"/>
    </font>
    <font>
      <i/>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right/>
      <top/>
      <bottom style="thin"/>
    </border>
    <border>
      <left>
        <color indexed="63"/>
      </left>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36">
    <xf numFmtId="0" fontId="0" fillId="0" borderId="0" xfId="0" applyFont="1" applyAlignment="1">
      <alignment/>
    </xf>
    <xf numFmtId="0" fontId="58" fillId="0" borderId="0" xfId="0" applyFont="1" applyAlignment="1">
      <alignment/>
    </xf>
    <xf numFmtId="0" fontId="59" fillId="0" borderId="10" xfId="0" applyFont="1" applyFill="1" applyBorder="1" applyAlignment="1">
      <alignment horizontal="left" vertical="top" wrapText="1"/>
    </xf>
    <xf numFmtId="0" fontId="59" fillId="0" borderId="11" xfId="0" applyFont="1" applyFill="1" applyBorder="1" applyAlignment="1">
      <alignment horizontal="center" vertical="top" wrapText="1"/>
    </xf>
    <xf numFmtId="0" fontId="60" fillId="0" borderId="11" xfId="0" applyFont="1" applyFill="1" applyBorder="1" applyAlignment="1">
      <alignment horizontal="center" vertical="top"/>
    </xf>
    <xf numFmtId="0" fontId="58" fillId="0" borderId="0" xfId="0" applyFont="1" applyFill="1" applyBorder="1" applyAlignment="1">
      <alignment horizontal="left"/>
    </xf>
    <xf numFmtId="0" fontId="59" fillId="0" borderId="12" xfId="0" applyFont="1" applyFill="1" applyBorder="1" applyAlignment="1">
      <alignment horizontal="left" vertical="top" wrapText="1"/>
    </xf>
    <xf numFmtId="0" fontId="58" fillId="0" borderId="0" xfId="0" applyFont="1" applyBorder="1" applyAlignment="1">
      <alignment/>
    </xf>
    <xf numFmtId="0" fontId="58" fillId="0" borderId="0" xfId="0" applyFont="1" applyAlignment="1">
      <alignment/>
    </xf>
    <xf numFmtId="0" fontId="58" fillId="0" borderId="0" xfId="0" applyFont="1" applyAlignment="1">
      <alignment horizontal="left" vertical="top"/>
    </xf>
    <xf numFmtId="0" fontId="61" fillId="0" borderId="0" xfId="0" applyFont="1" applyAlignment="1">
      <alignment/>
    </xf>
    <xf numFmtId="0" fontId="58" fillId="0" borderId="0" xfId="0" applyFont="1" applyBorder="1" applyAlignment="1">
      <alignment horizontal="left" vertical="top"/>
    </xf>
    <xf numFmtId="0" fontId="60" fillId="0" borderId="0" xfId="0" applyFont="1" applyBorder="1" applyAlignment="1">
      <alignment horizontal="left" vertical="top"/>
    </xf>
    <xf numFmtId="0" fontId="60" fillId="0" borderId="10" xfId="0" applyFont="1" applyFill="1" applyBorder="1" applyAlignment="1">
      <alignment horizontal="left" vertical="top"/>
    </xf>
    <xf numFmtId="0" fontId="60" fillId="0" borderId="10" xfId="0" applyFont="1" applyBorder="1" applyAlignment="1">
      <alignment/>
    </xf>
    <xf numFmtId="0" fontId="60" fillId="0" borderId="10" xfId="0" applyFont="1" applyFill="1" applyBorder="1" applyAlignment="1">
      <alignment horizontal="center" vertical="top" wrapText="1"/>
    </xf>
    <xf numFmtId="0" fontId="60" fillId="0" borderId="10" xfId="0" applyFont="1" applyBorder="1" applyAlignment="1">
      <alignment horizontal="center" vertical="top" wrapText="1"/>
    </xf>
    <xf numFmtId="0" fontId="60" fillId="0" borderId="0" xfId="0" applyFont="1" applyBorder="1" applyAlignment="1">
      <alignment horizontal="center" vertical="top" wrapText="1"/>
    </xf>
    <xf numFmtId="0" fontId="60" fillId="0" borderId="10" xfId="0" applyFont="1" applyBorder="1" applyAlignment="1">
      <alignment wrapText="1"/>
    </xf>
    <xf numFmtId="185" fontId="59" fillId="0" borderId="10" xfId="0" applyNumberFormat="1" applyFont="1" applyBorder="1" applyAlignment="1">
      <alignment vertical="top"/>
    </xf>
    <xf numFmtId="3" fontId="59" fillId="0" borderId="10" xfId="0" applyNumberFormat="1" applyFont="1" applyBorder="1" applyAlignment="1">
      <alignment vertical="top"/>
    </xf>
    <xf numFmtId="0" fontId="62" fillId="0" borderId="10" xfId="0" applyFont="1" applyBorder="1" applyAlignment="1">
      <alignment vertical="top" wrapText="1"/>
    </xf>
    <xf numFmtId="0" fontId="3" fillId="0" borderId="0" xfId="0" applyFont="1" applyBorder="1" applyAlignment="1">
      <alignment horizontal="left"/>
    </xf>
    <xf numFmtId="0" fontId="59" fillId="0" borderId="0" xfId="0" applyFont="1" applyBorder="1" applyAlignment="1">
      <alignment/>
    </xf>
    <xf numFmtId="3" fontId="60" fillId="0" borderId="10" xfId="0" applyNumberFormat="1" applyFont="1" applyBorder="1" applyAlignment="1">
      <alignment vertical="top"/>
    </xf>
    <xf numFmtId="3" fontId="63" fillId="0" borderId="10" xfId="0" applyNumberFormat="1" applyFont="1" applyBorder="1" applyAlignment="1">
      <alignmen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5" fillId="0" borderId="10" xfId="0" applyFont="1" applyBorder="1" applyAlignment="1">
      <alignment horizontal="left" vertical="top"/>
    </xf>
    <xf numFmtId="0" fontId="5" fillId="0" borderId="10" xfId="0" applyFont="1" applyBorder="1" applyAlignment="1">
      <alignment horizontal="left"/>
    </xf>
    <xf numFmtId="185" fontId="4" fillId="0" borderId="10" xfId="0" applyNumberFormat="1" applyFont="1" applyBorder="1" applyAlignment="1">
      <alignment horizontal="right"/>
    </xf>
    <xf numFmtId="3" fontId="5" fillId="0" borderId="10" xfId="0" applyNumberFormat="1" applyFont="1" applyBorder="1" applyAlignment="1">
      <alignment horizontal="right" vertical="top"/>
    </xf>
    <xf numFmtId="41" fontId="4" fillId="0" borderId="10" xfId="0" applyNumberFormat="1" applyFont="1" applyBorder="1" applyAlignment="1">
      <alignment horizontal="right" vertical="top"/>
    </xf>
    <xf numFmtId="3" fontId="4" fillId="0" borderId="10" xfId="0" applyNumberFormat="1" applyFont="1" applyBorder="1" applyAlignment="1">
      <alignment horizontal="right" vertical="top"/>
    </xf>
    <xf numFmtId="0" fontId="5" fillId="0" borderId="0" xfId="0" applyFont="1" applyBorder="1" applyAlignment="1">
      <alignment horizontal="left" vertical="top"/>
    </xf>
    <xf numFmtId="0" fontId="60" fillId="0" borderId="10" xfId="0" applyFont="1" applyBorder="1" applyAlignment="1">
      <alignment vertical="top"/>
    </xf>
    <xf numFmtId="0" fontId="60" fillId="0" borderId="10" xfId="0" applyFont="1" applyFill="1" applyBorder="1" applyAlignment="1">
      <alignment vertical="top"/>
    </xf>
    <xf numFmtId="185" fontId="4" fillId="0" borderId="10" xfId="42" applyNumberFormat="1" applyFont="1" applyFill="1" applyBorder="1" applyAlignment="1">
      <alignment horizontal="right" vertical="top"/>
    </xf>
    <xf numFmtId="0" fontId="4" fillId="0" borderId="10" xfId="0" applyFont="1" applyBorder="1" applyAlignment="1">
      <alignment/>
    </xf>
    <xf numFmtId="185" fontId="4" fillId="0" borderId="10" xfId="42" applyNumberFormat="1" applyFont="1" applyFill="1" applyBorder="1" applyAlignment="1">
      <alignment horizontal="left" vertical="top"/>
    </xf>
    <xf numFmtId="0" fontId="4" fillId="0" borderId="0" xfId="0" applyFont="1" applyAlignment="1">
      <alignment/>
    </xf>
    <xf numFmtId="41" fontId="4" fillId="0" borderId="10" xfId="42" applyNumberFormat="1" applyFont="1" applyFill="1" applyBorder="1" applyAlignment="1">
      <alignment vertical="top"/>
    </xf>
    <xf numFmtId="41" fontId="5" fillId="0" borderId="10" xfId="42" applyNumberFormat="1" applyFont="1" applyFill="1" applyBorder="1" applyAlignment="1">
      <alignment vertical="top"/>
    </xf>
    <xf numFmtId="41" fontId="4" fillId="0" borderId="10" xfId="42" applyNumberFormat="1" applyFont="1" applyBorder="1" applyAlignment="1">
      <alignment horizontal="left" vertical="top"/>
    </xf>
    <xf numFmtId="41" fontId="5" fillId="0" borderId="10" xfId="0" applyNumberFormat="1" applyFont="1" applyBorder="1" applyAlignment="1">
      <alignment/>
    </xf>
    <xf numFmtId="185" fontId="4" fillId="0" borderId="10" xfId="42" applyNumberFormat="1" applyFont="1" applyBorder="1" applyAlignment="1">
      <alignment/>
    </xf>
    <xf numFmtId="0" fontId="4"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1" fontId="5" fillId="0" borderId="0" xfId="0" applyNumberFormat="1" applyFont="1" applyBorder="1" applyAlignment="1">
      <alignment/>
    </xf>
    <xf numFmtId="185" fontId="5" fillId="0" borderId="0" xfId="0" applyNumberFormat="1" applyFont="1" applyBorder="1" applyAlignment="1">
      <alignment/>
    </xf>
    <xf numFmtId="0" fontId="64" fillId="0" borderId="0" xfId="0" applyFont="1" applyBorder="1" applyAlignment="1">
      <alignment horizontal="left" vertical="top"/>
    </xf>
    <xf numFmtId="185" fontId="65" fillId="0" borderId="10" xfId="42" applyNumberFormat="1" applyFont="1" applyFill="1" applyBorder="1" applyAlignment="1">
      <alignment horizontal="left" vertical="top"/>
    </xf>
    <xf numFmtId="185" fontId="5" fillId="0" borderId="10" xfId="42" applyNumberFormat="1" applyFont="1" applyFill="1" applyBorder="1" applyAlignment="1">
      <alignment horizontal="left" vertical="top"/>
    </xf>
    <xf numFmtId="0" fontId="64" fillId="0" borderId="0" xfId="0" applyFont="1" applyAlignment="1">
      <alignment/>
    </xf>
    <xf numFmtId="0" fontId="64" fillId="0" borderId="0" xfId="0" applyFont="1" applyBorder="1" applyAlignment="1">
      <alignment/>
    </xf>
    <xf numFmtId="0" fontId="66" fillId="0" borderId="0" xfId="0" applyFont="1" applyBorder="1" applyAlignment="1">
      <alignment/>
    </xf>
    <xf numFmtId="0" fontId="64" fillId="0" borderId="10" xfId="0" applyFont="1" applyBorder="1" applyAlignment="1">
      <alignment/>
    </xf>
    <xf numFmtId="0" fontId="67" fillId="0" borderId="0" xfId="0" applyFont="1" applyBorder="1" applyAlignment="1">
      <alignment/>
    </xf>
    <xf numFmtId="0" fontId="68" fillId="0" borderId="0" xfId="0" applyFont="1" applyBorder="1" applyAlignment="1">
      <alignment/>
    </xf>
    <xf numFmtId="185" fontId="68" fillId="0" borderId="0" xfId="0" applyNumberFormat="1" applyFont="1" applyBorder="1" applyAlignment="1">
      <alignment/>
    </xf>
    <xf numFmtId="0" fontId="64" fillId="0" borderId="0" xfId="0" applyFont="1" applyAlignment="1">
      <alignment horizontal="left"/>
    </xf>
    <xf numFmtId="0" fontId="67" fillId="0" borderId="0" xfId="0" applyFont="1" applyAlignment="1">
      <alignment/>
    </xf>
    <xf numFmtId="41" fontId="68" fillId="0" borderId="0" xfId="0" applyNumberFormat="1" applyFont="1" applyBorder="1" applyAlignment="1">
      <alignment/>
    </xf>
    <xf numFmtId="0" fontId="67" fillId="0" borderId="0" xfId="0" applyFont="1" applyBorder="1" applyAlignment="1">
      <alignment/>
    </xf>
    <xf numFmtId="0" fontId="67" fillId="0" borderId="0" xfId="0" applyFont="1" applyFill="1" applyBorder="1" applyAlignment="1">
      <alignment horizontal="left" vertical="top" wrapText="1"/>
    </xf>
    <xf numFmtId="0" fontId="68" fillId="0" borderId="0" xfId="0" applyFont="1" applyBorder="1" applyAlignment="1">
      <alignment horizontal="left" vertical="top"/>
    </xf>
    <xf numFmtId="41" fontId="67" fillId="0" borderId="0" xfId="42" applyNumberFormat="1" applyFont="1" applyFill="1" applyBorder="1" applyAlignment="1">
      <alignment vertical="top"/>
    </xf>
    <xf numFmtId="0" fontId="67" fillId="0" borderId="0" xfId="0" applyFont="1" applyBorder="1" applyAlignment="1">
      <alignment horizontal="left" vertical="top"/>
    </xf>
    <xf numFmtId="185" fontId="64" fillId="0" borderId="10" xfId="42" applyNumberFormat="1" applyFont="1" applyFill="1" applyBorder="1" applyAlignment="1">
      <alignment horizontal="left" vertical="top"/>
    </xf>
    <xf numFmtId="3" fontId="6" fillId="0" borderId="10" xfId="0" applyNumberFormat="1" applyFont="1" applyBorder="1" applyAlignment="1">
      <alignment horizontal="right" vertical="top"/>
    </xf>
    <xf numFmtId="185" fontId="7" fillId="0" borderId="10" xfId="42" applyNumberFormat="1" applyFont="1" applyBorder="1" applyAlignment="1">
      <alignment horizontal="left" vertical="top"/>
    </xf>
    <xf numFmtId="3" fontId="7" fillId="0" borderId="10" xfId="0" applyNumberFormat="1" applyFont="1" applyBorder="1" applyAlignment="1">
      <alignment horizontal="right" vertical="top"/>
    </xf>
    <xf numFmtId="0" fontId="4" fillId="0" borderId="10" xfId="0" applyFont="1" applyBorder="1" applyAlignment="1">
      <alignment horizontal="right"/>
    </xf>
    <xf numFmtId="185" fontId="5" fillId="0" borderId="10" xfId="42" applyNumberFormat="1" applyFont="1" applyBorder="1" applyAlignment="1">
      <alignment horizontal="left" vertical="top"/>
    </xf>
    <xf numFmtId="185" fontId="4" fillId="0" borderId="10" xfId="42" applyNumberFormat="1" applyFont="1" applyBorder="1" applyAlignment="1">
      <alignment horizontal="left" vertical="top"/>
    </xf>
    <xf numFmtId="185" fontId="4" fillId="0" borderId="10" xfId="42" applyNumberFormat="1" applyFont="1" applyBorder="1" applyAlignment="1">
      <alignment horizontal="right"/>
    </xf>
    <xf numFmtId="3" fontId="4" fillId="0" borderId="10" xfId="0" applyNumberFormat="1" applyFont="1" applyBorder="1" applyAlignment="1">
      <alignment horizontal="right"/>
    </xf>
    <xf numFmtId="41" fontId="5" fillId="0" borderId="10" xfId="42" applyNumberFormat="1" applyFont="1" applyFill="1" applyBorder="1" applyAlignment="1">
      <alignment/>
    </xf>
    <xf numFmtId="0" fontId="5" fillId="0" borderId="10" xfId="0" applyFont="1" applyBorder="1" applyAlignment="1">
      <alignment horizontal="left" vertical="top" wrapText="1"/>
    </xf>
    <xf numFmtId="185" fontId="64" fillId="0" borderId="10" xfId="42" applyNumberFormat="1" applyFont="1" applyFill="1" applyBorder="1" applyAlignment="1">
      <alignment horizontal="right" vertical="top"/>
    </xf>
    <xf numFmtId="0" fontId="7" fillId="0" borderId="10" xfId="0" applyFont="1" applyBorder="1" applyAlignment="1">
      <alignment horizontal="center" vertical="top" wrapText="1"/>
    </xf>
    <xf numFmtId="0" fontId="7" fillId="0" borderId="10" xfId="0" applyFont="1" applyBorder="1" applyAlignment="1">
      <alignment horizontal="center"/>
    </xf>
    <xf numFmtId="185" fontId="7" fillId="0" borderId="10" xfId="42" applyNumberFormat="1" applyFont="1" applyBorder="1" applyAlignment="1">
      <alignment horizontal="center" wrapText="1"/>
    </xf>
    <xf numFmtId="3" fontId="59" fillId="0" borderId="10" xfId="0" applyNumberFormat="1" applyFont="1" applyBorder="1" applyAlignment="1">
      <alignment horizontal="right" vertical="top" wrapText="1"/>
    </xf>
    <xf numFmtId="0" fontId="62" fillId="0" borderId="10" xfId="0" applyFont="1" applyFill="1" applyBorder="1" applyAlignment="1">
      <alignment vertical="top" wrapText="1"/>
    </xf>
    <xf numFmtId="3" fontId="59" fillId="0" borderId="10" xfId="0" applyNumberFormat="1" applyFont="1" applyBorder="1" applyAlignment="1">
      <alignment/>
    </xf>
    <xf numFmtId="0" fontId="60" fillId="0" borderId="14" xfId="0" applyFont="1" applyFill="1" applyBorder="1" applyAlignment="1">
      <alignment horizontal="center" vertical="top"/>
    </xf>
    <xf numFmtId="0" fontId="59" fillId="0" borderId="14" xfId="0" applyFont="1" applyFill="1" applyBorder="1" applyAlignment="1">
      <alignment horizontal="center" vertical="top" wrapText="1"/>
    </xf>
    <xf numFmtId="0" fontId="69" fillId="33" borderId="10" xfId="0" applyFont="1" applyFill="1" applyBorder="1" applyAlignment="1">
      <alignment horizontal="center" vertical="top" wrapText="1"/>
    </xf>
    <xf numFmtId="0" fontId="69" fillId="33" borderId="10" xfId="0" applyFont="1" applyFill="1" applyBorder="1" applyAlignment="1">
      <alignment horizontal="center" vertical="top" textRotation="90" wrapText="1"/>
    </xf>
    <xf numFmtId="0" fontId="69" fillId="33" borderId="13" xfId="0" applyFont="1" applyFill="1" applyBorder="1" applyAlignment="1">
      <alignment horizontal="center" vertical="top" wrapText="1"/>
    </xf>
    <xf numFmtId="0" fontId="70" fillId="33" borderId="15" xfId="0" applyFont="1" applyFill="1" applyBorder="1" applyAlignment="1">
      <alignment horizontal="center" vertical="top" wrapText="1"/>
    </xf>
    <xf numFmtId="0" fontId="70" fillId="33" borderId="13" xfId="0" applyFont="1" applyFill="1" applyBorder="1" applyAlignment="1">
      <alignment horizontal="center" vertical="top" wrapText="1"/>
    </xf>
    <xf numFmtId="0" fontId="60" fillId="0" borderId="0" xfId="0" applyFont="1" applyAlignment="1">
      <alignment/>
    </xf>
    <xf numFmtId="0" fontId="60" fillId="0" borderId="0" xfId="0" applyFont="1" applyBorder="1" applyAlignment="1">
      <alignment/>
    </xf>
    <xf numFmtId="0" fontId="60" fillId="0" borderId="0" xfId="0" applyFont="1" applyFill="1" applyBorder="1" applyAlignment="1">
      <alignment/>
    </xf>
    <xf numFmtId="0" fontId="69" fillId="33" borderId="10" xfId="0" applyFont="1" applyFill="1" applyBorder="1" applyAlignment="1">
      <alignment horizontal="center" vertical="center" wrapText="1"/>
    </xf>
    <xf numFmtId="0" fontId="69" fillId="33" borderId="10" xfId="0" applyFont="1" applyFill="1" applyBorder="1" applyAlignment="1">
      <alignment horizontal="center" vertical="center" textRotation="90" wrapText="1"/>
    </xf>
    <xf numFmtId="0" fontId="70" fillId="33" borderId="10" xfId="0" applyFont="1" applyFill="1" applyBorder="1" applyAlignment="1">
      <alignment horizontal="center" vertical="center" wrapText="1"/>
    </xf>
    <xf numFmtId="0" fontId="60" fillId="0" borderId="10" xfId="0" applyFont="1" applyFill="1" applyBorder="1" applyAlignment="1">
      <alignment vertical="top"/>
    </xf>
    <xf numFmtId="185" fontId="60" fillId="0" borderId="10" xfId="42" applyNumberFormat="1" applyFont="1" applyFill="1" applyBorder="1" applyAlignment="1">
      <alignment horizontal="left" vertical="top"/>
    </xf>
    <xf numFmtId="185" fontId="60" fillId="0" borderId="10" xfId="42" applyNumberFormat="1" applyFont="1" applyBorder="1" applyAlignment="1">
      <alignment vertical="top"/>
    </xf>
    <xf numFmtId="0" fontId="59" fillId="0" borderId="0" xfId="0" applyFont="1" applyBorder="1" applyAlignment="1">
      <alignment horizontal="left" vertical="top"/>
    </xf>
    <xf numFmtId="185" fontId="59" fillId="0" borderId="0" xfId="0" applyNumberFormat="1" applyFont="1" applyBorder="1" applyAlignment="1">
      <alignment horizontal="left" vertical="top"/>
    </xf>
    <xf numFmtId="0" fontId="60" fillId="0" borderId="0" xfId="0" applyFont="1" applyFill="1" applyBorder="1" applyAlignment="1">
      <alignment horizontal="left" vertical="top"/>
    </xf>
    <xf numFmtId="0" fontId="60" fillId="0" borderId="0" xfId="0" applyFont="1" applyFill="1" applyAlignment="1">
      <alignment/>
    </xf>
    <xf numFmtId="0" fontId="70" fillId="33" borderId="12" xfId="0" applyFont="1" applyFill="1" applyBorder="1" applyAlignment="1">
      <alignment horizontal="center" vertical="top" wrapText="1"/>
    </xf>
    <xf numFmtId="0" fontId="70" fillId="33" borderId="10" xfId="0" applyFont="1" applyFill="1" applyBorder="1" applyAlignment="1">
      <alignment horizontal="center" vertical="top" wrapText="1"/>
    </xf>
    <xf numFmtId="43" fontId="60" fillId="0" borderId="10" xfId="42" applyFont="1" applyFill="1" applyBorder="1" applyAlignment="1">
      <alignment horizontal="left" vertical="top"/>
    </xf>
    <xf numFmtId="0" fontId="60" fillId="0" borderId="10" xfId="0" applyFont="1" applyFill="1" applyBorder="1" applyAlignment="1">
      <alignment horizontal="right" vertical="top" wrapText="1"/>
    </xf>
    <xf numFmtId="3" fontId="60" fillId="0" borderId="10" xfId="0" applyNumberFormat="1" applyFont="1" applyFill="1" applyBorder="1" applyAlignment="1">
      <alignment horizontal="right" vertical="top"/>
    </xf>
    <xf numFmtId="0" fontId="58" fillId="0" borderId="0" xfId="0" applyFont="1" applyFill="1" applyAlignment="1">
      <alignment horizontal="left" vertical="top"/>
    </xf>
    <xf numFmtId="0" fontId="70"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3" fontId="60" fillId="0" borderId="10" xfId="0" applyNumberFormat="1" applyFont="1" applyFill="1" applyBorder="1" applyAlignment="1">
      <alignment vertical="top"/>
    </xf>
    <xf numFmtId="0" fontId="59" fillId="0" borderId="10" xfId="0" applyFont="1" applyBorder="1" applyAlignment="1">
      <alignment vertical="top"/>
    </xf>
    <xf numFmtId="0" fontId="59" fillId="0" borderId="10" xfId="0" applyFont="1" applyFill="1" applyBorder="1" applyAlignment="1">
      <alignment vertical="top"/>
    </xf>
    <xf numFmtId="0" fontId="60" fillId="0" borderId="10" xfId="0" applyFont="1" applyFill="1" applyBorder="1" applyAlignment="1">
      <alignment/>
    </xf>
    <xf numFmtId="0" fontId="60" fillId="0" borderId="0" xfId="0" applyFont="1" applyBorder="1" applyAlignment="1">
      <alignment vertical="top" wrapText="1"/>
    </xf>
    <xf numFmtId="0" fontId="60" fillId="0" borderId="0" xfId="0" applyFont="1" applyFill="1" applyBorder="1" applyAlignment="1">
      <alignment vertical="top" wrapText="1"/>
    </xf>
    <xf numFmtId="3" fontId="60" fillId="0" borderId="0" xfId="0" applyNumberFormat="1" applyFont="1" applyBorder="1" applyAlignment="1">
      <alignment vertical="top"/>
    </xf>
    <xf numFmtId="0" fontId="60" fillId="0" borderId="0" xfId="0" applyFont="1" applyBorder="1" applyAlignment="1">
      <alignment vertical="top"/>
    </xf>
    <xf numFmtId="0" fontId="60" fillId="0" borderId="0" xfId="0" applyFont="1" applyFill="1" applyBorder="1" applyAlignment="1">
      <alignment vertical="top"/>
    </xf>
    <xf numFmtId="0" fontId="60" fillId="0" borderId="16" xfId="0" applyFont="1" applyFill="1" applyBorder="1" applyAlignment="1">
      <alignment vertical="top"/>
    </xf>
    <xf numFmtId="0" fontId="60" fillId="0" borderId="17" xfId="0" applyFont="1" applyFill="1" applyBorder="1" applyAlignment="1">
      <alignment/>
    </xf>
    <xf numFmtId="0" fontId="60" fillId="0" borderId="18" xfId="0" applyFont="1" applyBorder="1" applyAlignment="1">
      <alignment/>
    </xf>
    <xf numFmtId="3" fontId="60" fillId="0" borderId="0" xfId="0" applyNumberFormat="1" applyFont="1" applyBorder="1" applyAlignment="1">
      <alignment/>
    </xf>
    <xf numFmtId="0" fontId="60" fillId="0" borderId="16" xfId="0" applyFont="1" applyFill="1" applyBorder="1" applyAlignment="1">
      <alignment/>
    </xf>
    <xf numFmtId="185" fontId="59" fillId="0" borderId="0" xfId="0" applyNumberFormat="1" applyFont="1" applyBorder="1" applyAlignment="1">
      <alignment/>
    </xf>
    <xf numFmtId="0" fontId="62" fillId="0" borderId="0" xfId="0" applyFont="1" applyFill="1" applyBorder="1" applyAlignment="1">
      <alignment vertical="top" wrapText="1"/>
    </xf>
    <xf numFmtId="0" fontId="4" fillId="0" borderId="0" xfId="0" applyFont="1" applyFill="1" applyBorder="1" applyAlignment="1">
      <alignment horizontal="left" vertical="top" wrapText="1"/>
    </xf>
    <xf numFmtId="185" fontId="7" fillId="0" borderId="0" xfId="42" applyNumberFormat="1" applyFont="1" applyBorder="1" applyAlignment="1">
      <alignment horizontal="left" vertical="top"/>
    </xf>
    <xf numFmtId="185" fontId="4" fillId="0" borderId="0" xfId="0" applyNumberFormat="1" applyFont="1" applyBorder="1" applyAlignment="1">
      <alignment horizontal="right"/>
    </xf>
    <xf numFmtId="3" fontId="6" fillId="0" borderId="0" xfId="0" applyNumberFormat="1" applyFont="1" applyBorder="1" applyAlignment="1">
      <alignment horizontal="right" vertical="top"/>
    </xf>
    <xf numFmtId="3" fontId="7" fillId="0" borderId="0" xfId="0" applyNumberFormat="1" applyFont="1" applyBorder="1" applyAlignment="1">
      <alignment horizontal="right" vertical="top"/>
    </xf>
    <xf numFmtId="185" fontId="5" fillId="0" borderId="10" xfId="42" applyNumberFormat="1" applyFont="1" applyFill="1" applyBorder="1" applyAlignment="1">
      <alignment horizontal="right" vertical="top"/>
    </xf>
    <xf numFmtId="185" fontId="64" fillId="0" borderId="0" xfId="42" applyNumberFormat="1" applyFont="1" applyAlignment="1">
      <alignment/>
    </xf>
    <xf numFmtId="0" fontId="4" fillId="0" borderId="19" xfId="0" applyFont="1" applyBorder="1" applyAlignment="1">
      <alignment/>
    </xf>
    <xf numFmtId="0" fontId="67" fillId="0" borderId="20" xfId="0" applyFont="1" applyBorder="1" applyAlignment="1">
      <alignment/>
    </xf>
    <xf numFmtId="41" fontId="64" fillId="0" borderId="0" xfId="0" applyNumberFormat="1" applyFont="1" applyAlignment="1">
      <alignment/>
    </xf>
    <xf numFmtId="0" fontId="5" fillId="0" borderId="0" xfId="55" applyFont="1" applyAlignment="1">
      <alignment horizontal="center" wrapText="1"/>
      <protection/>
    </xf>
    <xf numFmtId="0" fontId="66" fillId="0" borderId="0" xfId="0" applyFont="1" applyAlignment="1">
      <alignment/>
    </xf>
    <xf numFmtId="0" fontId="66" fillId="0" borderId="0" xfId="0" applyFont="1" applyBorder="1" applyAlignment="1">
      <alignment horizontal="left"/>
    </xf>
    <xf numFmtId="0" fontId="7" fillId="0" borderId="0" xfId="0" applyFont="1" applyAlignment="1">
      <alignment horizontal="left" vertical="top"/>
    </xf>
    <xf numFmtId="0" fontId="4"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center" vertical="top" wrapText="1"/>
    </xf>
    <xf numFmtId="185" fontId="7" fillId="0" borderId="0" xfId="42" applyNumberFormat="1" applyFont="1" applyAlignment="1">
      <alignment horizontal="center"/>
    </xf>
    <xf numFmtId="0" fontId="5" fillId="0" borderId="0" xfId="0" applyFont="1" applyBorder="1" applyAlignment="1">
      <alignment wrapText="1"/>
    </xf>
    <xf numFmtId="0" fontId="5" fillId="0" borderId="10" xfId="0" applyFont="1" applyBorder="1" applyAlignment="1">
      <alignment horizontal="center"/>
    </xf>
    <xf numFmtId="0" fontId="7" fillId="0" borderId="10" xfId="0" applyFont="1" applyBorder="1" applyAlignment="1">
      <alignment horizontal="left" vertical="top" wrapText="1"/>
    </xf>
    <xf numFmtId="185" fontId="7" fillId="0" borderId="10" xfId="42" applyNumberFormat="1" applyFont="1" applyBorder="1" applyAlignment="1">
      <alignment horizontal="center" vertical="top" wrapText="1"/>
    </xf>
    <xf numFmtId="0" fontId="7" fillId="0" borderId="12" xfId="0" applyFont="1" applyBorder="1" applyAlignment="1">
      <alignment vertical="top"/>
    </xf>
    <xf numFmtId="0" fontId="7" fillId="0" borderId="10" xfId="0" applyFont="1" applyBorder="1" applyAlignment="1">
      <alignment horizontal="left" vertical="center" wrapText="1"/>
    </xf>
    <xf numFmtId="0" fontId="7" fillId="0" borderId="10" xfId="0" applyFont="1" applyBorder="1" applyAlignment="1">
      <alignment horizontal="left" wrapText="1"/>
    </xf>
    <xf numFmtId="0" fontId="6" fillId="0" borderId="0" xfId="0" applyFont="1" applyBorder="1" applyAlignment="1">
      <alignment horizontal="center" vertical="top" wrapText="1"/>
    </xf>
    <xf numFmtId="185" fontId="5" fillId="0" borderId="0" xfId="0" applyNumberFormat="1" applyFont="1" applyBorder="1" applyAlignment="1">
      <alignment horizontal="right"/>
    </xf>
    <xf numFmtId="0" fontId="5" fillId="0" borderId="10" xfId="0" applyFont="1" applyBorder="1" applyAlignment="1">
      <alignment horizontal="center" vertical="top" wrapText="1"/>
    </xf>
    <xf numFmtId="185" fontId="5" fillId="0" borderId="10" xfId="42" applyNumberFormat="1" applyFont="1" applyBorder="1" applyAlignment="1">
      <alignment horizontal="center" wrapText="1"/>
    </xf>
    <xf numFmtId="0" fontId="5" fillId="0" borderId="0" xfId="0" applyFont="1" applyBorder="1" applyAlignment="1">
      <alignment horizontal="center" vertical="top" wrapText="1"/>
    </xf>
    <xf numFmtId="185" fontId="5" fillId="0" borderId="10" xfId="42" applyNumberFormat="1" applyFont="1" applyBorder="1" applyAlignment="1">
      <alignment horizontal="center" vertical="top" wrapText="1"/>
    </xf>
    <xf numFmtId="0" fontId="5" fillId="0" borderId="10" xfId="0" applyFont="1" applyBorder="1" applyAlignment="1">
      <alignment vertical="top"/>
    </xf>
    <xf numFmtId="0" fontId="5" fillId="0" borderId="10" xfId="0" applyFont="1" applyBorder="1" applyAlignment="1">
      <alignment horizontal="left" vertical="center" wrapText="1"/>
    </xf>
    <xf numFmtId="0" fontId="5" fillId="0" borderId="10" xfId="0" applyFont="1" applyBorder="1" applyAlignment="1">
      <alignment horizontal="left" wrapText="1"/>
    </xf>
    <xf numFmtId="0" fontId="68" fillId="0" borderId="0" xfId="0" applyFont="1" applyAlignment="1">
      <alignment horizontal="left" vertical="top" wrapText="1"/>
    </xf>
    <xf numFmtId="0" fontId="68" fillId="0" borderId="0" xfId="0" applyFont="1" applyAlignment="1">
      <alignment horizontal="left" vertical="top"/>
    </xf>
    <xf numFmtId="0" fontId="67" fillId="0" borderId="0" xfId="0" applyFont="1" applyAlignment="1">
      <alignment vertical="top"/>
    </xf>
    <xf numFmtId="185" fontId="5" fillId="0" borderId="0" xfId="42" applyNumberFormat="1" applyFont="1" applyAlignment="1">
      <alignment horizontal="center"/>
    </xf>
    <xf numFmtId="0" fontId="5" fillId="0" borderId="12" xfId="0" applyFont="1" applyBorder="1" applyAlignment="1">
      <alignment vertical="top"/>
    </xf>
    <xf numFmtId="0" fontId="5" fillId="0" borderId="11" xfId="0" applyFont="1" applyBorder="1" applyAlignment="1">
      <alignment horizontal="center" vertical="top" wrapText="1"/>
    </xf>
    <xf numFmtId="0" fontId="5" fillId="0" borderId="0" xfId="0" applyFont="1" applyAlignment="1">
      <alignment/>
    </xf>
    <xf numFmtId="0" fontId="66" fillId="0" borderId="0" xfId="0" applyFont="1" applyAlignment="1">
      <alignment horizontal="left" vertical="top"/>
    </xf>
    <xf numFmtId="0" fontId="66" fillId="0" borderId="0" xfId="0" applyFont="1" applyBorder="1" applyAlignment="1">
      <alignment horizontal="left" vertical="top"/>
    </xf>
    <xf numFmtId="0" fontId="66" fillId="0" borderId="0" xfId="0" applyFont="1" applyFill="1" applyAlignment="1">
      <alignment horizontal="left" vertical="top"/>
    </xf>
    <xf numFmtId="0" fontId="68" fillId="0" borderId="0" xfId="0" applyFont="1" applyBorder="1" applyAlignment="1">
      <alignment horizontal="center" vertical="top" wrapText="1"/>
    </xf>
    <xf numFmtId="185" fontId="67" fillId="0" borderId="0" xfId="0" applyNumberFormat="1" applyFont="1" applyBorder="1" applyAlignment="1">
      <alignment horizontal="right"/>
    </xf>
    <xf numFmtId="3" fontId="68" fillId="0" borderId="0" xfId="0" applyNumberFormat="1" applyFont="1" applyBorder="1" applyAlignment="1">
      <alignment horizontal="right" vertical="top"/>
    </xf>
    <xf numFmtId="0" fontId="5" fillId="0" borderId="11" xfId="0" applyFont="1" applyBorder="1" applyAlignment="1">
      <alignment horizontal="center"/>
    </xf>
    <xf numFmtId="185" fontId="5" fillId="0" borderId="11" xfId="42" applyNumberFormat="1" applyFont="1" applyBorder="1" applyAlignment="1">
      <alignment horizontal="center" wrapText="1"/>
    </xf>
    <xf numFmtId="185" fontId="68" fillId="0" borderId="0" xfId="42" applyNumberFormat="1" applyFont="1" applyBorder="1" applyAlignment="1">
      <alignment horizontal="left" vertical="top"/>
    </xf>
    <xf numFmtId="0" fontId="59" fillId="0" borderId="12" xfId="0" applyFont="1" applyBorder="1" applyAlignment="1">
      <alignment/>
    </xf>
    <xf numFmtId="0" fontId="59" fillId="0" borderId="18" xfId="0" applyFont="1" applyBorder="1" applyAlignment="1">
      <alignment/>
    </xf>
    <xf numFmtId="0" fontId="59" fillId="0" borderId="21" xfId="0" applyFont="1" applyBorder="1" applyAlignment="1">
      <alignment/>
    </xf>
    <xf numFmtId="0" fontId="58" fillId="0" borderId="0" xfId="0" applyFont="1" applyBorder="1" applyAlignment="1">
      <alignment/>
    </xf>
    <xf numFmtId="0" fontId="60" fillId="0" borderId="11" xfId="0" applyFont="1" applyBorder="1" applyAlignment="1">
      <alignment vertical="top" wrapText="1"/>
    </xf>
    <xf numFmtId="0" fontId="60" fillId="0" borderId="14" xfId="0" applyFont="1" applyBorder="1" applyAlignment="1">
      <alignment vertical="top" wrapText="1"/>
    </xf>
    <xf numFmtId="0" fontId="60" fillId="0" borderId="13" xfId="0" applyFont="1" applyBorder="1" applyAlignment="1">
      <alignment vertical="top" wrapText="1"/>
    </xf>
    <xf numFmtId="0" fontId="59" fillId="0" borderId="0" xfId="0" applyFont="1" applyBorder="1" applyAlignment="1">
      <alignment horizontal="left" vertical="top" wrapText="1"/>
    </xf>
    <xf numFmtId="185" fontId="59" fillId="0" borderId="0" xfId="42" applyNumberFormat="1" applyFont="1" applyBorder="1" applyAlignment="1">
      <alignment vertical="top"/>
    </xf>
    <xf numFmtId="0" fontId="60" fillId="0" borderId="0" xfId="0" applyFont="1" applyFill="1" applyBorder="1" applyAlignment="1">
      <alignment horizontal="left" vertical="top" wrapText="1"/>
    </xf>
    <xf numFmtId="0" fontId="71" fillId="0" borderId="0" xfId="0" applyFont="1" applyBorder="1" applyAlignment="1">
      <alignment vertical="top" wrapText="1"/>
    </xf>
    <xf numFmtId="0" fontId="59" fillId="0" borderId="0" xfId="0" applyFont="1" applyBorder="1" applyAlignment="1">
      <alignment horizontal="center"/>
    </xf>
    <xf numFmtId="185" fontId="60" fillId="0" borderId="0" xfId="0" applyNumberFormat="1" applyFont="1" applyBorder="1" applyAlignment="1">
      <alignment/>
    </xf>
    <xf numFmtId="0" fontId="60" fillId="0" borderId="0" xfId="0" applyFont="1" applyFill="1" applyBorder="1" applyAlignment="1">
      <alignment horizontal="left" vertical="top" wrapText="1"/>
    </xf>
    <xf numFmtId="0" fontId="60" fillId="0" borderId="0" xfId="0" applyFont="1" applyFill="1" applyBorder="1" applyAlignment="1">
      <alignment horizontal="left" vertical="top"/>
    </xf>
    <xf numFmtId="0" fontId="60" fillId="0" borderId="11" xfId="0" applyNumberFormat="1" applyFont="1" applyFill="1" applyBorder="1" applyAlignment="1">
      <alignment vertical="top" wrapText="1"/>
    </xf>
    <xf numFmtId="0" fontId="60" fillId="0" borderId="14" xfId="0" applyNumberFormat="1" applyFont="1" applyFill="1" applyBorder="1" applyAlignment="1">
      <alignment vertical="top" wrapText="1"/>
    </xf>
    <xf numFmtId="0" fontId="60" fillId="0" borderId="13" xfId="0" applyNumberFormat="1" applyFont="1" applyFill="1" applyBorder="1" applyAlignment="1">
      <alignment vertical="top" wrapText="1"/>
    </xf>
    <xf numFmtId="0" fontId="60" fillId="0" borderId="13" xfId="0" applyFont="1" applyBorder="1" applyAlignment="1">
      <alignment/>
    </xf>
    <xf numFmtId="0" fontId="59" fillId="0" borderId="15" xfId="0" applyFont="1" applyBorder="1" applyAlignment="1">
      <alignment/>
    </xf>
    <xf numFmtId="0" fontId="59" fillId="0" borderId="13" xfId="0" applyFont="1" applyBorder="1" applyAlignment="1">
      <alignment/>
    </xf>
    <xf numFmtId="0" fontId="59" fillId="0" borderId="22" xfId="0" applyFont="1" applyBorder="1" applyAlignment="1">
      <alignment/>
    </xf>
    <xf numFmtId="0" fontId="59" fillId="0" borderId="0" xfId="0" applyFont="1" applyBorder="1" applyAlignment="1">
      <alignment/>
    </xf>
    <xf numFmtId="3" fontId="59" fillId="0" borderId="0" xfId="0" applyNumberFormat="1" applyFont="1" applyBorder="1" applyAlignment="1">
      <alignment horizontal="right" vertical="top" wrapText="1"/>
    </xf>
    <xf numFmtId="0" fontId="60" fillId="0" borderId="0" xfId="0" applyFont="1" applyBorder="1" applyAlignment="1">
      <alignment horizontal="left" vertical="top" wrapText="1"/>
    </xf>
    <xf numFmtId="0" fontId="58" fillId="0" borderId="10" xfId="0" applyFont="1" applyBorder="1" applyAlignment="1">
      <alignment/>
    </xf>
    <xf numFmtId="0" fontId="60" fillId="0" borderId="10" xfId="0" applyFont="1" applyFill="1" applyBorder="1" applyAlignment="1">
      <alignment horizontal="center" vertical="top"/>
    </xf>
    <xf numFmtId="0" fontId="60" fillId="0" borderId="10" xfId="0" applyNumberFormat="1" applyFont="1" applyFill="1" applyBorder="1" applyAlignment="1">
      <alignment vertical="top" wrapText="1"/>
    </xf>
    <xf numFmtId="185" fontId="59" fillId="0" borderId="10" xfId="0" applyNumberFormat="1" applyFont="1" applyBorder="1" applyAlignment="1">
      <alignment/>
    </xf>
    <xf numFmtId="0" fontId="60" fillId="0" borderId="13" xfId="0" applyFont="1" applyBorder="1" applyAlignment="1">
      <alignment horizontal="left" vertical="top" wrapText="1"/>
    </xf>
    <xf numFmtId="0" fontId="58" fillId="0" borderId="0" xfId="0" applyFont="1" applyBorder="1" applyAlignment="1">
      <alignment horizontal="left"/>
    </xf>
    <xf numFmtId="0" fontId="59" fillId="0" borderId="10" xfId="0" applyFont="1" applyBorder="1" applyAlignment="1">
      <alignment horizontal="center"/>
    </xf>
    <xf numFmtId="0" fontId="59" fillId="0" borderId="12" xfId="0" applyFont="1" applyBorder="1" applyAlignment="1">
      <alignment/>
    </xf>
    <xf numFmtId="0" fontId="59" fillId="0" borderId="18" xfId="0" applyFont="1" applyBorder="1" applyAlignment="1">
      <alignment/>
    </xf>
    <xf numFmtId="0" fontId="60" fillId="0" borderId="10" xfId="0" applyNumberFormat="1" applyFont="1" applyFill="1" applyBorder="1" applyAlignment="1">
      <alignment horizontal="left" vertical="top" wrapText="1"/>
    </xf>
    <xf numFmtId="0" fontId="59" fillId="0" borderId="10" xfId="0" applyFont="1" applyBorder="1" applyAlignment="1">
      <alignment/>
    </xf>
    <xf numFmtId="0" fontId="60" fillId="0" borderId="11" xfId="0" applyFont="1" applyFill="1" applyBorder="1" applyAlignment="1">
      <alignment horizontal="left" vertical="top"/>
    </xf>
    <xf numFmtId="0" fontId="60" fillId="0" borderId="13" xfId="0" applyFont="1" applyFill="1" applyBorder="1" applyAlignment="1">
      <alignment horizontal="left" vertical="top"/>
    </xf>
    <xf numFmtId="0" fontId="59" fillId="0" borderId="0" xfId="0" applyFont="1" applyAlignment="1">
      <alignment horizontal="center"/>
    </xf>
    <xf numFmtId="0" fontId="59" fillId="0" borderId="10" xfId="0" applyFont="1" applyBorder="1" applyAlignment="1">
      <alignment horizontal="left" vertical="top"/>
    </xf>
    <xf numFmtId="0" fontId="59" fillId="0" borderId="10" xfId="0" applyFont="1" applyFill="1" applyBorder="1" applyAlignment="1">
      <alignment horizontal="left" vertical="top" wrapText="1"/>
    </xf>
    <xf numFmtId="0" fontId="60" fillId="0" borderId="11" xfId="0" applyFont="1" applyFill="1" applyBorder="1" applyAlignment="1">
      <alignment horizontal="center" vertical="top" wrapText="1"/>
    </xf>
    <xf numFmtId="0" fontId="60" fillId="0" borderId="10" xfId="0" applyFont="1" applyBorder="1" applyAlignment="1">
      <alignment horizontal="center"/>
    </xf>
    <xf numFmtId="0" fontId="60" fillId="0" borderId="10" xfId="0" applyFont="1" applyFill="1" applyBorder="1" applyAlignment="1">
      <alignment horizontal="left" vertical="top" wrapText="1"/>
    </xf>
    <xf numFmtId="0" fontId="60" fillId="0" borderId="10" xfId="0" applyFont="1" applyFill="1" applyBorder="1" applyAlignment="1">
      <alignment horizontal="left" vertical="top" wrapText="1"/>
    </xf>
    <xf numFmtId="0" fontId="59" fillId="0" borderId="10" xfId="0" applyFont="1" applyBorder="1" applyAlignment="1">
      <alignment horizontal="left" vertical="top" wrapText="1"/>
    </xf>
    <xf numFmtId="0" fontId="60" fillId="0" borderId="10" xfId="0" applyFont="1" applyBorder="1" applyAlignment="1">
      <alignment horizontal="left" vertical="top"/>
    </xf>
    <xf numFmtId="0" fontId="60" fillId="0" borderId="10" xfId="0" applyFont="1" applyFill="1" applyBorder="1" applyAlignment="1">
      <alignment horizontal="left" vertical="top"/>
    </xf>
    <xf numFmtId="0" fontId="62" fillId="0" borderId="10" xfId="0" applyFont="1" applyFill="1" applyBorder="1" applyAlignment="1">
      <alignment horizontal="left" vertical="top" wrapText="1"/>
    </xf>
    <xf numFmtId="0" fontId="62" fillId="0" borderId="10" xfId="0" applyFont="1" applyFill="1" applyBorder="1" applyAlignment="1">
      <alignment horizontal="left" vertical="top"/>
    </xf>
    <xf numFmtId="0" fontId="60" fillId="0" borderId="10" xfId="0" applyFont="1" applyFill="1" applyBorder="1" applyAlignment="1">
      <alignment vertical="top" wrapText="1"/>
    </xf>
    <xf numFmtId="185" fontId="62" fillId="0" borderId="10" xfId="42" applyNumberFormat="1" applyFont="1" applyFill="1" applyBorder="1" applyAlignment="1">
      <alignment horizontal="left" vertical="top"/>
    </xf>
    <xf numFmtId="0" fontId="66" fillId="0" borderId="0" xfId="0" applyFont="1" applyBorder="1" applyAlignment="1">
      <alignment horizontal="left"/>
    </xf>
    <xf numFmtId="0" fontId="60" fillId="0" borderId="13"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10" xfId="0" applyFont="1" applyFill="1" applyBorder="1" applyAlignment="1">
      <alignment vertical="top" wrapText="1"/>
    </xf>
    <xf numFmtId="0" fontId="59" fillId="0" borderId="10" xfId="0" applyFont="1" applyFill="1" applyBorder="1" applyAlignment="1">
      <alignment vertical="top" wrapText="1"/>
    </xf>
    <xf numFmtId="185" fontId="59" fillId="0" borderId="10" xfId="0" applyNumberFormat="1" applyFont="1" applyBorder="1" applyAlignment="1">
      <alignment horizontal="center"/>
    </xf>
    <xf numFmtId="0" fontId="60" fillId="0" borderId="10" xfId="0" applyFont="1" applyBorder="1" applyAlignment="1">
      <alignment horizontal="left" vertical="top" wrapText="1"/>
    </xf>
    <xf numFmtId="185" fontId="60" fillId="0" borderId="10" xfId="0" applyNumberFormat="1" applyFont="1" applyBorder="1" applyAlignment="1">
      <alignment horizontal="left" vertical="top"/>
    </xf>
    <xf numFmtId="0" fontId="59" fillId="0" borderId="10" xfId="0" applyFont="1" applyFill="1" applyBorder="1" applyAlignment="1">
      <alignment vertical="top"/>
    </xf>
    <xf numFmtId="185" fontId="59" fillId="0" borderId="10" xfId="0" applyNumberFormat="1" applyFont="1" applyBorder="1" applyAlignment="1">
      <alignment horizontal="left" vertical="top"/>
    </xf>
    <xf numFmtId="0" fontId="59" fillId="0" borderId="0" xfId="0" applyFont="1" applyBorder="1" applyAlignment="1">
      <alignment horizontal="center" vertical="top"/>
    </xf>
    <xf numFmtId="0" fontId="59" fillId="0" borderId="10" xfId="0" applyFont="1" applyBorder="1" applyAlignment="1">
      <alignment horizontal="center" vertical="top" wrapText="1"/>
    </xf>
    <xf numFmtId="0" fontId="59" fillId="0" borderId="10" xfId="0" applyFont="1" applyBorder="1" applyAlignment="1">
      <alignment horizontal="center" vertical="top"/>
    </xf>
    <xf numFmtId="185" fontId="59" fillId="0" borderId="10" xfId="42" applyNumberFormat="1" applyFont="1" applyBorder="1" applyAlignment="1">
      <alignment vertical="top"/>
    </xf>
    <xf numFmtId="0" fontId="59" fillId="0" borderId="12" xfId="0" applyFont="1" applyFill="1" applyBorder="1" applyAlignment="1">
      <alignment horizontal="center" vertical="top" wrapText="1"/>
    </xf>
    <xf numFmtId="0" fontId="60" fillId="0" borderId="14" xfId="0" applyFont="1" applyFill="1" applyBorder="1" applyAlignment="1">
      <alignment horizontal="left" vertical="top" wrapText="1"/>
    </xf>
    <xf numFmtId="0" fontId="60" fillId="0" borderId="10" xfId="0" applyFont="1" applyBorder="1" applyAlignment="1">
      <alignment/>
    </xf>
    <xf numFmtId="0" fontId="60" fillId="0" borderId="10" xfId="0" applyFont="1" applyBorder="1" applyAlignment="1">
      <alignment vertical="top" wrapText="1"/>
    </xf>
    <xf numFmtId="185" fontId="60" fillId="0" borderId="10" xfId="0" applyNumberFormat="1" applyFont="1" applyFill="1" applyBorder="1" applyAlignment="1">
      <alignment horizontal="center" vertical="top" wrapText="1"/>
    </xf>
    <xf numFmtId="0" fontId="59" fillId="0" borderId="18" xfId="0" applyFont="1" applyFill="1" applyBorder="1" applyAlignment="1">
      <alignment horizontal="center" vertical="top" wrapText="1"/>
    </xf>
    <xf numFmtId="0" fontId="59" fillId="0" borderId="21" xfId="0" applyFont="1" applyFill="1" applyBorder="1" applyAlignment="1">
      <alignment horizontal="center" vertical="top" wrapText="1"/>
    </xf>
    <xf numFmtId="0" fontId="59" fillId="0" borderId="10" xfId="0" applyFont="1" applyFill="1" applyBorder="1" applyAlignment="1">
      <alignment horizontal="center" vertical="top" wrapText="1"/>
    </xf>
    <xf numFmtId="0" fontId="59" fillId="0" borderId="10" xfId="0" applyFont="1" applyBorder="1" applyAlignment="1">
      <alignment vertical="top" wrapText="1"/>
    </xf>
    <xf numFmtId="185" fontId="59" fillId="0" borderId="10" xfId="0" applyNumberFormat="1" applyFont="1" applyFill="1" applyBorder="1" applyAlignment="1">
      <alignment horizontal="center" vertical="top" wrapText="1"/>
    </xf>
    <xf numFmtId="0" fontId="60" fillId="0" borderId="0" xfId="0" applyFont="1" applyFill="1" applyBorder="1" applyAlignment="1">
      <alignment horizontal="center" vertical="top" wrapText="1"/>
    </xf>
    <xf numFmtId="0" fontId="58" fillId="0" borderId="0" xfId="0" applyFont="1" applyBorder="1" applyAlignment="1">
      <alignment horizontal="left"/>
    </xf>
    <xf numFmtId="0" fontId="59" fillId="0" borderId="10" xfId="0" applyFont="1" applyBorder="1" applyAlignment="1">
      <alignment wrapText="1"/>
    </xf>
    <xf numFmtId="185" fontId="59" fillId="0" borderId="10" xfId="0" applyNumberFormat="1" applyFont="1" applyBorder="1" applyAlignment="1">
      <alignment wrapText="1"/>
    </xf>
    <xf numFmtId="0" fontId="60" fillId="0" borderId="10" xfId="0" applyFont="1" applyFill="1" applyBorder="1" applyAlignment="1">
      <alignment wrapText="1"/>
    </xf>
    <xf numFmtId="0" fontId="60" fillId="0" borderId="0" xfId="0" applyFont="1" applyBorder="1" applyAlignment="1">
      <alignment wrapText="1"/>
    </xf>
    <xf numFmtId="0" fontId="60" fillId="0" borderId="0" xfId="0" applyFont="1" applyFill="1" applyBorder="1" applyAlignment="1">
      <alignment wrapText="1"/>
    </xf>
    <xf numFmtId="185" fontId="60" fillId="0" borderId="0" xfId="0" applyNumberFormat="1" applyFont="1" applyBorder="1" applyAlignment="1">
      <alignment wrapText="1"/>
    </xf>
    <xf numFmtId="0" fontId="60" fillId="0" borderId="10" xfId="0" applyFont="1" applyBorder="1" applyAlignment="1">
      <alignment wrapText="1"/>
    </xf>
    <xf numFmtId="0" fontId="60" fillId="0" borderId="0" xfId="0" applyFont="1" applyAlignment="1">
      <alignment vertical="top" wrapText="1"/>
    </xf>
    <xf numFmtId="0" fontId="60" fillId="0" borderId="0" xfId="0" applyFont="1" applyFill="1" applyAlignment="1">
      <alignment vertical="top" wrapText="1"/>
    </xf>
    <xf numFmtId="185" fontId="59" fillId="0" borderId="10" xfId="0" applyNumberFormat="1" applyFont="1" applyBorder="1" applyAlignment="1">
      <alignment vertical="top" wrapText="1"/>
    </xf>
    <xf numFmtId="0" fontId="59" fillId="0" borderId="10" xfId="0" applyFont="1" applyBorder="1" applyAlignment="1">
      <alignment vertical="top" wrapText="1"/>
    </xf>
    <xf numFmtId="185" fontId="60" fillId="0" borderId="0" xfId="0" applyNumberFormat="1" applyFont="1" applyAlignment="1">
      <alignment/>
    </xf>
    <xf numFmtId="0" fontId="59" fillId="0" borderId="0" xfId="0" applyFont="1" applyFill="1" applyBorder="1" applyAlignment="1">
      <alignment horizontal="left" vertical="top" wrapText="1"/>
    </xf>
    <xf numFmtId="43" fontId="60" fillId="0" borderId="0" xfId="42" applyFont="1" applyFill="1" applyBorder="1" applyAlignment="1">
      <alignment horizontal="left" vertical="top"/>
    </xf>
    <xf numFmtId="0" fontId="72" fillId="33" borderId="10" xfId="0" applyFont="1" applyFill="1" applyBorder="1" applyAlignment="1">
      <alignment horizontal="center" vertical="top" wrapText="1"/>
    </xf>
    <xf numFmtId="0" fontId="72" fillId="33" borderId="10" xfId="0" applyFont="1" applyFill="1" applyBorder="1" applyAlignment="1">
      <alignment horizontal="center" vertical="top" wrapText="1"/>
    </xf>
    <xf numFmtId="0" fontId="72" fillId="33" borderId="10" xfId="0" applyFont="1" applyFill="1" applyBorder="1" applyAlignment="1">
      <alignment horizontal="center" vertical="top" textRotation="90" wrapText="1"/>
    </xf>
    <xf numFmtId="0" fontId="73" fillId="33" borderId="10" xfId="0" applyFont="1" applyFill="1" applyBorder="1" applyAlignment="1">
      <alignment horizontal="center" vertical="top" wrapText="1"/>
    </xf>
    <xf numFmtId="185" fontId="59" fillId="0" borderId="10" xfId="0" applyNumberFormat="1" applyFont="1" applyFill="1" applyBorder="1" applyAlignment="1">
      <alignment horizontal="left" vertical="top"/>
    </xf>
    <xf numFmtId="0" fontId="60" fillId="0" borderId="0" xfId="0" applyFont="1" applyAlignment="1">
      <alignment horizontal="center"/>
    </xf>
    <xf numFmtId="0" fontId="60" fillId="0" borderId="0" xfId="0" applyFont="1" applyFill="1" applyBorder="1" applyAlignment="1">
      <alignment horizontal="left" vertical="top" wrapText="1"/>
    </xf>
    <xf numFmtId="0" fontId="60" fillId="0" borderId="0" xfId="0" applyFont="1" applyAlignment="1">
      <alignment horizontal="left" wrapText="1"/>
    </xf>
    <xf numFmtId="0" fontId="60" fillId="0" borderId="0" xfId="0" applyFont="1" applyAlignment="1">
      <alignment horizontal="left" vertical="top" wrapText="1"/>
    </xf>
    <xf numFmtId="0" fontId="60" fillId="0" borderId="11" xfId="0" applyFont="1" applyFill="1" applyBorder="1" applyAlignment="1">
      <alignment vertical="top" wrapText="1"/>
    </xf>
    <xf numFmtId="0" fontId="60" fillId="0" borderId="11" xfId="0" applyFont="1" applyFill="1" applyBorder="1" applyAlignment="1">
      <alignment vertical="top"/>
    </xf>
    <xf numFmtId="185" fontId="60" fillId="0" borderId="11" xfId="42" applyNumberFormat="1" applyFont="1" applyFill="1" applyBorder="1" applyAlignment="1">
      <alignment horizontal="left" vertical="top"/>
    </xf>
    <xf numFmtId="0" fontId="60" fillId="0" borderId="10" xfId="0" applyFont="1" applyBorder="1" applyAlignment="1">
      <alignment horizontal="left" wrapText="1"/>
    </xf>
    <xf numFmtId="0" fontId="58" fillId="0" borderId="10" xfId="0" applyFont="1" applyBorder="1" applyAlignment="1">
      <alignment horizontal="left"/>
    </xf>
    <xf numFmtId="0" fontId="59" fillId="0" borderId="10" xfId="0" applyFont="1" applyBorder="1" applyAlignment="1">
      <alignment horizontal="center" vertical="top" wrapText="1"/>
    </xf>
    <xf numFmtId="0" fontId="60" fillId="0" borderId="12" xfId="0" applyFont="1" applyBorder="1" applyAlignment="1">
      <alignment horizontal="left" vertical="top" wrapText="1"/>
    </xf>
    <xf numFmtId="0" fontId="60" fillId="0" borderId="21" xfId="0" applyFont="1" applyBorder="1" applyAlignment="1">
      <alignment horizontal="center" vertical="top" wrapText="1"/>
    </xf>
    <xf numFmtId="185" fontId="60" fillId="0" borderId="0" xfId="0" applyNumberFormat="1" applyFont="1" applyAlignment="1">
      <alignment vertical="top" wrapText="1"/>
    </xf>
    <xf numFmtId="3" fontId="60" fillId="0" borderId="0" xfId="0" applyNumberFormat="1" applyFont="1" applyBorder="1" applyAlignment="1">
      <alignment horizontal="right" vertical="top" wrapText="1"/>
    </xf>
    <xf numFmtId="0" fontId="60" fillId="0" borderId="10" xfId="0" applyFont="1" applyBorder="1" applyAlignment="1">
      <alignment horizontal="left" vertical="top" wrapText="1"/>
    </xf>
    <xf numFmtId="0" fontId="60" fillId="0" borderId="10" xfId="0" applyFont="1" applyBorder="1" applyAlignment="1">
      <alignment vertical="top" wrapText="1"/>
    </xf>
    <xf numFmtId="185" fontId="62" fillId="0" borderId="10" xfId="42" applyNumberFormat="1" applyFont="1" applyFill="1" applyBorder="1" applyAlignment="1">
      <alignment vertical="top"/>
    </xf>
    <xf numFmtId="0" fontId="62" fillId="0" borderId="10" xfId="0" applyFont="1" applyFill="1" applyBorder="1" applyAlignment="1">
      <alignment vertical="top"/>
    </xf>
    <xf numFmtId="0" fontId="4" fillId="0" borderId="0" xfId="0" applyFont="1" applyBorder="1" applyAlignment="1">
      <alignment horizontal="center" vertical="top" wrapText="1"/>
    </xf>
    <xf numFmtId="41" fontId="5" fillId="0" borderId="0" xfId="42" applyNumberFormat="1" applyFont="1" applyFill="1" applyBorder="1" applyAlignment="1">
      <alignment vertical="top"/>
    </xf>
    <xf numFmtId="185" fontId="5" fillId="0" borderId="0" xfId="42" applyNumberFormat="1" applyFont="1" applyFill="1" applyBorder="1" applyAlignment="1">
      <alignment horizontal="left" vertical="top"/>
    </xf>
    <xf numFmtId="0" fontId="64" fillId="0" borderId="0" xfId="0" applyFont="1" applyBorder="1" applyAlignment="1">
      <alignment horizontal="left" vertical="top" wrapText="1"/>
    </xf>
    <xf numFmtId="0" fontId="5" fillId="0" borderId="0" xfId="55" applyFont="1" applyAlignment="1">
      <alignment horizontal="right" wrapText="1"/>
      <protection/>
    </xf>
    <xf numFmtId="0" fontId="66" fillId="0" borderId="0" xfId="0" applyFont="1" applyBorder="1" applyAlignment="1">
      <alignment horizontal="right"/>
    </xf>
    <xf numFmtId="0" fontId="5" fillId="0" borderId="10" xfId="0" applyFont="1" applyBorder="1" applyAlignment="1">
      <alignment horizontal="right" vertical="top" wrapText="1"/>
    </xf>
    <xf numFmtId="0" fontId="5" fillId="0" borderId="10" xfId="0" applyFont="1" applyBorder="1" applyAlignment="1">
      <alignment horizontal="right"/>
    </xf>
    <xf numFmtId="0" fontId="7" fillId="0" borderId="18" xfId="0" applyFont="1" applyBorder="1" applyAlignment="1">
      <alignment horizontal="right" vertical="top"/>
    </xf>
    <xf numFmtId="0" fontId="7" fillId="0" borderId="10" xfId="0" applyFont="1" applyBorder="1" applyAlignment="1">
      <alignment horizontal="right"/>
    </xf>
    <xf numFmtId="0" fontId="64" fillId="0" borderId="0" xfId="0" applyFont="1" applyAlignment="1">
      <alignment horizontal="right"/>
    </xf>
    <xf numFmtId="185" fontId="7" fillId="0" borderId="10" xfId="42" applyNumberFormat="1" applyFont="1" applyBorder="1" applyAlignment="1">
      <alignment horizontal="right" vertical="top"/>
    </xf>
    <xf numFmtId="185" fontId="7" fillId="0" borderId="0" xfId="42" applyNumberFormat="1" applyFont="1" applyBorder="1" applyAlignment="1">
      <alignment horizontal="right" vertical="top"/>
    </xf>
    <xf numFmtId="185" fontId="64" fillId="0" borderId="0" xfId="0" applyNumberFormat="1" applyFont="1" applyAlignment="1">
      <alignment horizontal="right"/>
    </xf>
    <xf numFmtId="0" fontId="68" fillId="0" borderId="0" xfId="0" applyFont="1" applyFill="1" applyBorder="1" applyAlignment="1">
      <alignment horizontal="right" vertical="top" wrapText="1"/>
    </xf>
    <xf numFmtId="0" fontId="5" fillId="0" borderId="18" xfId="0" applyFont="1" applyBorder="1" applyAlignment="1">
      <alignment horizontal="right" vertical="top"/>
    </xf>
    <xf numFmtId="3" fontId="64" fillId="0" borderId="0" xfId="0" applyNumberFormat="1" applyFont="1" applyAlignment="1">
      <alignment horizontal="right"/>
    </xf>
    <xf numFmtId="41" fontId="5" fillId="0" borderId="10" xfId="42" applyNumberFormat="1" applyFont="1" applyFill="1" applyBorder="1" applyAlignment="1">
      <alignment horizontal="right" vertical="top"/>
    </xf>
    <xf numFmtId="0" fontId="67" fillId="0" borderId="0" xfId="0" applyFont="1" applyBorder="1" applyAlignment="1">
      <alignment horizontal="right"/>
    </xf>
    <xf numFmtId="0" fontId="5" fillId="0" borderId="18" xfId="0" applyFont="1" applyBorder="1" applyAlignment="1">
      <alignment horizontal="right"/>
    </xf>
    <xf numFmtId="0" fontId="67" fillId="0" borderId="0" xfId="0" applyFont="1" applyAlignment="1">
      <alignment horizontal="right"/>
    </xf>
    <xf numFmtId="41" fontId="5" fillId="0" borderId="0" xfId="42" applyNumberFormat="1" applyFont="1" applyFill="1" applyBorder="1" applyAlignment="1">
      <alignment horizontal="right" vertical="top"/>
    </xf>
    <xf numFmtId="41" fontId="68" fillId="0" borderId="0" xfId="0" applyNumberFormat="1" applyFont="1" applyBorder="1" applyAlignment="1">
      <alignment horizontal="right"/>
    </xf>
    <xf numFmtId="0" fontId="5" fillId="0" borderId="0" xfId="0" applyFont="1" applyAlignment="1">
      <alignment horizontal="right"/>
    </xf>
    <xf numFmtId="41" fontId="5" fillId="0" borderId="10" xfId="0" applyNumberFormat="1" applyFont="1" applyBorder="1" applyAlignment="1">
      <alignment horizontal="right"/>
    </xf>
    <xf numFmtId="185" fontId="5" fillId="0" borderId="0" xfId="42" applyNumberFormat="1" applyFont="1" applyFill="1" applyBorder="1" applyAlignment="1">
      <alignment horizontal="right" vertical="top"/>
    </xf>
    <xf numFmtId="41" fontId="5" fillId="0" borderId="10" xfId="42" applyNumberFormat="1" applyFont="1" applyFill="1" applyBorder="1" applyAlignment="1">
      <alignment horizontal="right"/>
    </xf>
    <xf numFmtId="3" fontId="68" fillId="0" borderId="0" xfId="0" applyNumberFormat="1" applyFont="1" applyBorder="1" applyAlignment="1">
      <alignment horizontal="right"/>
    </xf>
    <xf numFmtId="3" fontId="5" fillId="0" borderId="0" xfId="0" applyNumberFormat="1" applyFont="1" applyBorder="1" applyAlignment="1">
      <alignment horizontal="right"/>
    </xf>
    <xf numFmtId="0" fontId="5" fillId="0" borderId="0" xfId="0" applyFont="1" applyAlignment="1">
      <alignment horizontal="right" vertical="top"/>
    </xf>
    <xf numFmtId="185" fontId="64" fillId="0" borderId="0" xfId="42" applyNumberFormat="1" applyFont="1" applyAlignment="1">
      <alignment horizontal="right"/>
    </xf>
    <xf numFmtId="0" fontId="5" fillId="0" borderId="10" xfId="0" applyFont="1" applyBorder="1" applyAlignment="1">
      <alignment horizontal="right" vertical="top"/>
    </xf>
    <xf numFmtId="0" fontId="5" fillId="0" borderId="11" xfId="0" applyFont="1" applyBorder="1" applyAlignment="1">
      <alignment horizontal="right"/>
    </xf>
    <xf numFmtId="0" fontId="64" fillId="0" borderId="10" xfId="0" applyFont="1" applyBorder="1" applyAlignment="1">
      <alignment horizontal="right"/>
    </xf>
    <xf numFmtId="0" fontId="7" fillId="0" borderId="21" xfId="0" applyFont="1" applyBorder="1" applyAlignment="1">
      <alignment horizontal="right" vertical="top"/>
    </xf>
    <xf numFmtId="0" fontId="5" fillId="0" borderId="21" xfId="0" applyFont="1" applyBorder="1" applyAlignment="1">
      <alignment horizontal="right" vertical="top"/>
    </xf>
    <xf numFmtId="0" fontId="5" fillId="0" borderId="21" xfId="0" applyFont="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wrapText="1"/>
    </xf>
    <xf numFmtId="0" fontId="4" fillId="0" borderId="0" xfId="0" applyFont="1" applyBorder="1" applyAlignment="1">
      <alignment horizontal="right"/>
    </xf>
    <xf numFmtId="185" fontId="64" fillId="0" borderId="10" xfId="42" applyNumberFormat="1" applyFont="1" applyBorder="1" applyAlignment="1">
      <alignment/>
    </xf>
    <xf numFmtId="185" fontId="64" fillId="0" borderId="10" xfId="0" applyNumberFormat="1" applyFont="1" applyBorder="1" applyAlignment="1">
      <alignment horizontal="right"/>
    </xf>
    <xf numFmtId="0" fontId="58" fillId="0" borderId="0" xfId="0" applyFont="1" applyBorder="1" applyAlignment="1">
      <alignment horizontal="left"/>
    </xf>
    <xf numFmtId="0" fontId="59" fillId="0" borderId="12" xfId="0" applyFont="1" applyBorder="1" applyAlignment="1">
      <alignment horizontal="center" vertical="top" wrapText="1"/>
    </xf>
    <xf numFmtId="0" fontId="0" fillId="0" borderId="18" xfId="0" applyBorder="1" applyAlignment="1">
      <alignment/>
    </xf>
    <xf numFmtId="0" fontId="0" fillId="0" borderId="21" xfId="0" applyBorder="1" applyAlignment="1">
      <alignment/>
    </xf>
    <xf numFmtId="0" fontId="59" fillId="0" borderId="12" xfId="0" applyFont="1" applyFill="1" applyBorder="1" applyAlignment="1">
      <alignment horizontal="center" vertical="top" wrapText="1"/>
    </xf>
    <xf numFmtId="0" fontId="59" fillId="0" borderId="12" xfId="0" applyFont="1" applyBorder="1" applyAlignment="1">
      <alignment horizontal="center" wrapText="1"/>
    </xf>
    <xf numFmtId="0" fontId="59" fillId="0" borderId="18" xfId="0" applyFont="1" applyBorder="1" applyAlignment="1">
      <alignment horizontal="center" vertical="top" wrapText="1"/>
    </xf>
    <xf numFmtId="0" fontId="59" fillId="0" borderId="21" xfId="0" applyFont="1" applyBorder="1" applyAlignment="1">
      <alignment horizontal="center" vertical="top" wrapText="1"/>
    </xf>
    <xf numFmtId="0" fontId="59" fillId="0" borderId="12" xfId="0" applyFont="1" applyBorder="1" applyAlignment="1">
      <alignment horizontal="center"/>
    </xf>
    <xf numFmtId="0" fontId="59" fillId="0" borderId="18" xfId="0" applyFont="1" applyBorder="1" applyAlignment="1">
      <alignment horizontal="center"/>
    </xf>
    <xf numFmtId="0" fontId="59" fillId="0" borderId="21" xfId="0" applyFont="1" applyBorder="1" applyAlignment="1">
      <alignment horizontal="center"/>
    </xf>
    <xf numFmtId="0" fontId="60" fillId="0" borderId="11" xfId="0" applyNumberFormat="1" applyFont="1" applyFill="1" applyBorder="1" applyAlignment="1">
      <alignment horizontal="left" vertical="top" wrapText="1"/>
    </xf>
    <xf numFmtId="0" fontId="0" fillId="0" borderId="14" xfId="0" applyBorder="1" applyAlignment="1">
      <alignment/>
    </xf>
    <xf numFmtId="0" fontId="0" fillId="0" borderId="13" xfId="0" applyBorder="1" applyAlignment="1">
      <alignment/>
    </xf>
    <xf numFmtId="0" fontId="60" fillId="0" borderId="14" xfId="0" applyFont="1" applyBorder="1" applyAlignment="1">
      <alignment horizontal="left" vertical="top" wrapText="1"/>
    </xf>
    <xf numFmtId="0" fontId="58" fillId="0" borderId="22" xfId="0" applyFont="1" applyBorder="1" applyAlignment="1">
      <alignment horizontal="left"/>
    </xf>
    <xf numFmtId="0" fontId="59" fillId="0" borderId="12" xfId="0" applyFont="1" applyBorder="1" applyAlignment="1">
      <alignment horizontal="left"/>
    </xf>
    <xf numFmtId="0" fontId="59" fillId="0" borderId="12" xfId="0" applyFont="1" applyBorder="1" applyAlignment="1">
      <alignment/>
    </xf>
    <xf numFmtId="0" fontId="60" fillId="0" borderId="11" xfId="0" applyFont="1" applyBorder="1" applyAlignment="1">
      <alignment horizontal="left" vertical="top" wrapText="1"/>
    </xf>
    <xf numFmtId="0" fontId="60" fillId="0" borderId="13" xfId="0" applyFont="1" applyBorder="1" applyAlignment="1">
      <alignment horizontal="left" vertical="top" wrapText="1"/>
    </xf>
    <xf numFmtId="0" fontId="60" fillId="0" borderId="14" xfId="0" applyNumberFormat="1" applyFont="1" applyFill="1" applyBorder="1" applyAlignment="1">
      <alignment horizontal="left" vertical="top" wrapText="1"/>
    </xf>
    <xf numFmtId="0" fontId="60" fillId="0" borderId="13" xfId="0" applyNumberFormat="1" applyFont="1" applyFill="1" applyBorder="1" applyAlignment="1">
      <alignment horizontal="left" vertical="top" wrapText="1"/>
    </xf>
    <xf numFmtId="0" fontId="59" fillId="0" borderId="18" xfId="0" applyFont="1" applyBorder="1" applyAlignment="1">
      <alignment/>
    </xf>
    <xf numFmtId="0" fontId="59" fillId="0" borderId="21" xfId="0" applyFont="1" applyBorder="1" applyAlignment="1">
      <alignment/>
    </xf>
    <xf numFmtId="0" fontId="59" fillId="0" borderId="0" xfId="0" applyFont="1" applyAlignment="1">
      <alignment horizontal="center"/>
    </xf>
    <xf numFmtId="0" fontId="59" fillId="0" borderId="12" xfId="0" applyFont="1" applyBorder="1" applyAlignment="1">
      <alignment horizontal="left" vertical="top"/>
    </xf>
    <xf numFmtId="0" fontId="59" fillId="0" borderId="18" xfId="0" applyFont="1" applyBorder="1" applyAlignment="1">
      <alignment horizontal="left" vertical="top"/>
    </xf>
    <xf numFmtId="0" fontId="59" fillId="0" borderId="21" xfId="0" applyFont="1" applyBorder="1" applyAlignment="1">
      <alignment horizontal="left" vertical="top"/>
    </xf>
    <xf numFmtId="0" fontId="59" fillId="0" borderId="12"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21" xfId="0" applyFont="1" applyFill="1" applyBorder="1" applyAlignment="1">
      <alignment horizontal="left" vertical="top" wrapText="1"/>
    </xf>
    <xf numFmtId="0" fontId="59" fillId="0" borderId="18" xfId="0" applyFont="1" applyFill="1" applyBorder="1" applyAlignment="1">
      <alignment horizontal="center" vertical="top" wrapText="1"/>
    </xf>
    <xf numFmtId="0" fontId="59" fillId="0" borderId="21" xfId="0" applyFont="1" applyFill="1" applyBorder="1" applyAlignment="1">
      <alignment horizontal="center" vertical="top" wrapText="1"/>
    </xf>
    <xf numFmtId="0" fontId="60" fillId="0" borderId="11" xfId="0" applyFont="1" applyFill="1" applyBorder="1" applyAlignment="1">
      <alignment horizontal="left" vertical="top" wrapText="1"/>
    </xf>
    <xf numFmtId="0" fontId="60" fillId="0" borderId="14" xfId="0" applyFont="1" applyFill="1" applyBorder="1" applyAlignment="1">
      <alignment horizontal="left" vertical="top" wrapText="1"/>
    </xf>
    <xf numFmtId="0" fontId="60" fillId="0" borderId="13" xfId="0" applyFont="1" applyFill="1" applyBorder="1" applyAlignment="1">
      <alignment horizontal="left" vertical="top" wrapText="1"/>
    </xf>
    <xf numFmtId="0" fontId="59" fillId="0" borderId="12" xfId="0" applyFont="1" applyBorder="1" applyAlignment="1">
      <alignment horizontal="center"/>
    </xf>
    <xf numFmtId="0" fontId="59" fillId="0" borderId="18" xfId="0" applyFont="1" applyBorder="1" applyAlignment="1">
      <alignment horizontal="center"/>
    </xf>
    <xf numFmtId="0" fontId="59" fillId="0" borderId="21" xfId="0" applyFont="1" applyBorder="1" applyAlignment="1">
      <alignment horizontal="center"/>
    </xf>
    <xf numFmtId="0" fontId="60" fillId="0" borderId="11" xfId="0" applyFont="1" applyBorder="1" applyAlignment="1">
      <alignment horizontal="center"/>
    </xf>
    <xf numFmtId="0" fontId="60" fillId="0" borderId="13" xfId="0" applyFont="1" applyBorder="1" applyAlignment="1">
      <alignment horizontal="center"/>
    </xf>
    <xf numFmtId="0" fontId="71" fillId="0" borderId="11" xfId="0" applyFont="1" applyBorder="1" applyAlignment="1">
      <alignment vertical="top" wrapText="1"/>
    </xf>
    <xf numFmtId="0" fontId="71" fillId="0" borderId="14" xfId="0" applyFont="1" applyBorder="1" applyAlignment="1">
      <alignment vertical="top" wrapText="1"/>
    </xf>
    <xf numFmtId="0" fontId="71" fillId="0" borderId="13" xfId="0" applyFont="1" applyBorder="1" applyAlignment="1">
      <alignment vertical="top" wrapText="1"/>
    </xf>
    <xf numFmtId="0" fontId="60" fillId="0" borderId="11" xfId="0" applyFont="1" applyFill="1" applyBorder="1" applyAlignment="1">
      <alignment horizontal="left" vertical="top" wrapText="1"/>
    </xf>
    <xf numFmtId="0" fontId="60" fillId="0" borderId="13" xfId="0" applyFont="1" applyFill="1" applyBorder="1" applyAlignment="1">
      <alignment horizontal="left" vertical="top" wrapText="1"/>
    </xf>
    <xf numFmtId="0" fontId="60" fillId="0" borderId="11" xfId="0" applyFont="1" applyBorder="1" applyAlignment="1">
      <alignment horizontal="left" vertical="top"/>
    </xf>
    <xf numFmtId="0" fontId="60" fillId="0" borderId="13" xfId="0" applyFont="1" applyBorder="1" applyAlignment="1">
      <alignment horizontal="left" vertical="top"/>
    </xf>
    <xf numFmtId="185" fontId="62" fillId="0" borderId="11" xfId="42" applyNumberFormat="1" applyFont="1" applyFill="1" applyBorder="1" applyAlignment="1">
      <alignment horizontal="left" vertical="top"/>
    </xf>
    <xf numFmtId="185" fontId="62" fillId="0" borderId="13" xfId="42" applyNumberFormat="1" applyFont="1" applyFill="1" applyBorder="1" applyAlignment="1">
      <alignment horizontal="left" vertical="top"/>
    </xf>
    <xf numFmtId="0" fontId="58" fillId="0" borderId="0" xfId="0" applyFont="1" applyAlignment="1">
      <alignment horizontal="left"/>
    </xf>
    <xf numFmtId="0" fontId="62" fillId="0" borderId="11" xfId="0" applyFont="1" applyFill="1" applyBorder="1" applyAlignment="1">
      <alignment horizontal="left" vertical="top"/>
    </xf>
    <xf numFmtId="0" fontId="62" fillId="0" borderId="13" xfId="0" applyFont="1" applyFill="1" applyBorder="1" applyAlignment="1">
      <alignment horizontal="left" vertical="top"/>
    </xf>
    <xf numFmtId="0" fontId="58" fillId="0" borderId="0" xfId="0" applyFont="1" applyBorder="1" applyAlignment="1">
      <alignment horizontal="left"/>
    </xf>
    <xf numFmtId="0" fontId="59" fillId="0" borderId="12" xfId="0" applyFont="1" applyBorder="1" applyAlignment="1">
      <alignment horizontal="left" vertical="top" wrapText="1"/>
    </xf>
    <xf numFmtId="0" fontId="59" fillId="0" borderId="18" xfId="0" applyFont="1" applyBorder="1" applyAlignment="1">
      <alignment horizontal="left" vertical="top" wrapText="1"/>
    </xf>
    <xf numFmtId="0" fontId="59" fillId="0" borderId="21" xfId="0" applyFont="1" applyBorder="1" applyAlignment="1">
      <alignment horizontal="left" vertical="top" wrapText="1"/>
    </xf>
    <xf numFmtId="0" fontId="60" fillId="0" borderId="11" xfId="0" applyFont="1" applyFill="1" applyBorder="1" applyAlignment="1">
      <alignment horizontal="left" vertical="top"/>
    </xf>
    <xf numFmtId="0" fontId="60" fillId="0" borderId="13" xfId="0" applyFont="1" applyFill="1" applyBorder="1" applyAlignment="1">
      <alignment horizontal="left" vertical="top"/>
    </xf>
    <xf numFmtId="0" fontId="59" fillId="0" borderId="12" xfId="0" applyFont="1" applyBorder="1" applyAlignment="1">
      <alignment horizontal="center" vertical="top"/>
    </xf>
    <xf numFmtId="0" fontId="59" fillId="0" borderId="18" xfId="0" applyFont="1" applyBorder="1" applyAlignment="1">
      <alignment horizontal="center" vertical="top"/>
    </xf>
    <xf numFmtId="0" fontId="59" fillId="0" borderId="21" xfId="0" applyFont="1" applyBorder="1" applyAlignment="1">
      <alignment horizontal="center" vertical="top"/>
    </xf>
    <xf numFmtId="0" fontId="58" fillId="0" borderId="0" xfId="0" applyFont="1" applyBorder="1" applyAlignment="1">
      <alignment horizontal="left"/>
    </xf>
    <xf numFmtId="0" fontId="58" fillId="0" borderId="22" xfId="0" applyFont="1" applyBorder="1" applyAlignment="1">
      <alignment horizontal="left"/>
    </xf>
    <xf numFmtId="0" fontId="60" fillId="0" borderId="11" xfId="0" applyFont="1" applyFill="1" applyBorder="1" applyAlignment="1">
      <alignment vertical="top" wrapText="1"/>
    </xf>
    <xf numFmtId="0" fontId="60" fillId="0" borderId="13" xfId="0" applyFont="1" applyFill="1" applyBorder="1" applyAlignment="1">
      <alignment vertical="top" wrapText="1"/>
    </xf>
    <xf numFmtId="0" fontId="62" fillId="0" borderId="11" xfId="0" applyFont="1" applyFill="1" applyBorder="1" applyAlignment="1">
      <alignment horizontal="left" vertical="top" wrapText="1"/>
    </xf>
    <xf numFmtId="0" fontId="62" fillId="0" borderId="13" xfId="0" applyFont="1" applyFill="1" applyBorder="1" applyAlignment="1">
      <alignment horizontal="left" vertical="top" wrapText="1"/>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 fillId="0" borderId="13" xfId="0" applyFont="1" applyBorder="1" applyAlignment="1">
      <alignment horizontal="center" vertical="top" wrapText="1"/>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17" xfId="0" applyBorder="1" applyAlignment="1">
      <alignment/>
    </xf>
    <xf numFmtId="0" fontId="0" fillId="0" borderId="23" xfId="0" applyBorder="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5" fillId="0" borderId="0" xfId="0" applyFont="1" applyBorder="1" applyAlignment="1">
      <alignment horizontal="left" vertical="top" wrapText="1"/>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6" fillId="0" borderId="13" xfId="0" applyFont="1" applyBorder="1" applyAlignment="1">
      <alignment horizontal="center" vertical="top" wrapText="1"/>
    </xf>
    <xf numFmtId="0" fontId="7" fillId="0" borderId="0" xfId="0" applyFont="1" applyAlignment="1">
      <alignment horizontal="left" vertical="top" wrapText="1"/>
    </xf>
    <xf numFmtId="0" fontId="66" fillId="0" borderId="0" xfId="0" applyFont="1" applyFill="1" applyBorder="1" applyAlignment="1">
      <alignment horizontal="left" vertical="top" wrapText="1"/>
    </xf>
    <xf numFmtId="0" fontId="5" fillId="0" borderId="10" xfId="0" applyFont="1" applyBorder="1" applyAlignment="1">
      <alignment horizontal="center" vertical="top" wrapText="1"/>
    </xf>
    <xf numFmtId="0" fontId="64" fillId="0" borderId="10" xfId="0" applyFont="1" applyBorder="1" applyAlignment="1">
      <alignment horizontal="left" vertical="top" wrapText="1"/>
    </xf>
    <xf numFmtId="0" fontId="66" fillId="0" borderId="0" xfId="0" applyFont="1" applyBorder="1" applyAlignment="1">
      <alignment horizontal="center"/>
    </xf>
    <xf numFmtId="0" fontId="5" fillId="0" borderId="0" xfId="55" applyFont="1" applyAlignment="1">
      <alignment horizontal="center" wrapText="1"/>
      <protection/>
    </xf>
    <xf numFmtId="0" fontId="5" fillId="0" borderId="0" xfId="0" applyFont="1" applyBorder="1" applyAlignment="1">
      <alignment horizontal="center" vertical="top"/>
    </xf>
    <xf numFmtId="0" fontId="4" fillId="0" borderId="10" xfId="0" applyFont="1" applyFill="1" applyBorder="1" applyAlignment="1">
      <alignment horizontal="left" vertical="top" wrapText="1"/>
    </xf>
    <xf numFmtId="0" fontId="66" fillId="0" borderId="0" xfId="0" applyFont="1" applyBorder="1" applyAlignment="1">
      <alignment horizontal="left"/>
    </xf>
    <xf numFmtId="0" fontId="5" fillId="0" borderId="10" xfId="0" applyFont="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94"/>
  <sheetViews>
    <sheetView zoomScalePageLayoutView="0" workbookViewId="0" topLeftCell="A475">
      <selection activeCell="F477" sqref="F477"/>
    </sheetView>
  </sheetViews>
  <sheetFormatPr defaultColWidth="9.140625" defaultRowHeight="15"/>
  <cols>
    <col min="1" max="1" width="13.140625" style="94" customWidth="1"/>
    <col min="2" max="2" width="17.57421875" style="94" customWidth="1"/>
    <col min="3" max="3" width="3.28125" style="94" customWidth="1"/>
    <col min="4" max="4" width="3.421875" style="94" customWidth="1"/>
    <col min="5" max="5" width="3.57421875" style="94" customWidth="1"/>
    <col min="6" max="6" width="2.57421875" style="94" customWidth="1"/>
    <col min="7" max="7" width="22.28125" style="94" customWidth="1"/>
    <col min="8" max="8" width="7.421875" style="94" customWidth="1"/>
    <col min="9" max="9" width="8.28125" style="94" customWidth="1"/>
    <col min="10" max="10" width="10.421875" style="94" customWidth="1"/>
    <col min="11" max="11" width="10.7109375" style="94" customWidth="1"/>
    <col min="12" max="12" width="16.7109375" style="94" customWidth="1"/>
    <col min="13" max="13" width="5.00390625" style="94" customWidth="1"/>
    <col min="14" max="14" width="6.57421875" style="94" customWidth="1"/>
    <col min="15" max="15" width="11.28125" style="106" customWidth="1"/>
    <col min="16" max="16" width="15.140625" style="94" bestFit="1" customWidth="1"/>
    <col min="17" max="16384" width="9.140625" style="94" customWidth="1"/>
  </cols>
  <sheetData>
    <row r="1" spans="2:15" ht="16.5">
      <c r="B1" s="363" t="s">
        <v>168</v>
      </c>
      <c r="C1" s="363"/>
      <c r="D1" s="363"/>
      <c r="E1" s="363"/>
      <c r="F1" s="363"/>
      <c r="G1" s="363"/>
      <c r="H1" s="363"/>
      <c r="I1" s="363"/>
      <c r="J1" s="363"/>
      <c r="K1" s="363"/>
      <c r="L1" s="363"/>
      <c r="M1" s="363"/>
      <c r="N1" s="363"/>
      <c r="O1" s="363"/>
    </row>
    <row r="2" spans="1:15" ht="16.5">
      <c r="A2" s="1" t="s">
        <v>35</v>
      </c>
      <c r="B2" s="1"/>
      <c r="C2" s="1"/>
      <c r="D2" s="1"/>
      <c r="E2" s="1"/>
      <c r="F2" s="1"/>
      <c r="G2" s="1"/>
      <c r="H2" s="1"/>
      <c r="I2" s="1"/>
      <c r="J2" s="212" t="s">
        <v>1</v>
      </c>
      <c r="K2" s="212"/>
      <c r="L2" s="212"/>
      <c r="M2" s="212"/>
      <c r="N2" s="95"/>
      <c r="O2" s="96"/>
    </row>
    <row r="3" spans="1:15" ht="16.5">
      <c r="A3" s="1" t="s">
        <v>306</v>
      </c>
      <c r="B3" s="1"/>
      <c r="C3" s="1"/>
      <c r="D3" s="1"/>
      <c r="E3" s="1"/>
      <c r="F3" s="1"/>
      <c r="G3" s="1"/>
      <c r="H3" s="1"/>
      <c r="I3" s="1"/>
      <c r="J3" s="212" t="s">
        <v>369</v>
      </c>
      <c r="K3" s="212"/>
      <c r="L3" s="212"/>
      <c r="M3" s="212"/>
      <c r="N3" s="95"/>
      <c r="O3" s="96"/>
    </row>
    <row r="4" spans="1:15" ht="16.5">
      <c r="A4" s="1" t="s">
        <v>371</v>
      </c>
      <c r="B4" s="1"/>
      <c r="C4" s="1"/>
      <c r="D4" s="1"/>
      <c r="E4" s="1"/>
      <c r="F4" s="1"/>
      <c r="G4" s="1"/>
      <c r="H4" s="1"/>
      <c r="I4" s="1"/>
      <c r="J4" s="212" t="s">
        <v>370</v>
      </c>
      <c r="K4" s="212"/>
      <c r="L4" s="212"/>
      <c r="M4" s="212"/>
      <c r="N4" s="95"/>
      <c r="O4" s="96"/>
    </row>
    <row r="5" spans="1:15" ht="55.5">
      <c r="A5" s="274" t="s">
        <v>2</v>
      </c>
      <c r="B5" s="275" t="s">
        <v>3</v>
      </c>
      <c r="C5" s="276" t="s">
        <v>12</v>
      </c>
      <c r="D5" s="276" t="s">
        <v>13</v>
      </c>
      <c r="E5" s="276" t="s">
        <v>14</v>
      </c>
      <c r="F5" s="276" t="s">
        <v>11</v>
      </c>
      <c r="G5" s="275" t="s">
        <v>4</v>
      </c>
      <c r="H5" s="275" t="s">
        <v>8</v>
      </c>
      <c r="I5" s="275" t="s">
        <v>15</v>
      </c>
      <c r="J5" s="275" t="s">
        <v>5</v>
      </c>
      <c r="K5" s="275" t="s">
        <v>25</v>
      </c>
      <c r="L5" s="275" t="s">
        <v>6</v>
      </c>
      <c r="M5" s="277" t="s">
        <v>10</v>
      </c>
      <c r="N5" s="277" t="s">
        <v>9</v>
      </c>
      <c r="O5" s="277" t="s">
        <v>7</v>
      </c>
    </row>
    <row r="6" spans="1:15" ht="16.5">
      <c r="A6" s="225">
        <v>1</v>
      </c>
      <c r="B6" s="225">
        <v>2</v>
      </c>
      <c r="C6" s="225">
        <v>3</v>
      </c>
      <c r="D6" s="225">
        <v>4</v>
      </c>
      <c r="E6" s="225">
        <v>5</v>
      </c>
      <c r="F6" s="225">
        <v>6</v>
      </c>
      <c r="G6" s="225">
        <v>7</v>
      </c>
      <c r="H6" s="225">
        <v>8</v>
      </c>
      <c r="I6" s="225">
        <v>9</v>
      </c>
      <c r="J6" s="225">
        <v>10</v>
      </c>
      <c r="K6" s="225">
        <v>11</v>
      </c>
      <c r="L6" s="229">
        <v>12</v>
      </c>
      <c r="M6" s="225">
        <v>13</v>
      </c>
      <c r="N6" s="225">
        <v>14</v>
      </c>
      <c r="O6" s="225">
        <v>15</v>
      </c>
    </row>
    <row r="7" spans="1:15" ht="115.5">
      <c r="A7" s="225" t="s">
        <v>372</v>
      </c>
      <c r="B7" s="225" t="s">
        <v>375</v>
      </c>
      <c r="C7" s="229" t="s">
        <v>0</v>
      </c>
      <c r="D7" s="229"/>
      <c r="E7" s="229" t="s">
        <v>0</v>
      </c>
      <c r="F7" s="229" t="s">
        <v>0</v>
      </c>
      <c r="G7" s="225" t="s">
        <v>376</v>
      </c>
      <c r="H7" s="225"/>
      <c r="I7" s="225"/>
      <c r="J7" s="232" t="s">
        <v>173</v>
      </c>
      <c r="K7" s="100" t="s">
        <v>174</v>
      </c>
      <c r="L7" s="101">
        <v>276000000</v>
      </c>
      <c r="M7" s="229">
        <v>180</v>
      </c>
      <c r="N7" s="229" t="s">
        <v>27</v>
      </c>
      <c r="O7" s="225" t="s">
        <v>385</v>
      </c>
    </row>
    <row r="8" spans="1:15" ht="82.5">
      <c r="A8" s="225"/>
      <c r="B8" s="14"/>
      <c r="C8" s="229" t="s">
        <v>0</v>
      </c>
      <c r="D8" s="229"/>
      <c r="E8" s="229" t="s">
        <v>0</v>
      </c>
      <c r="F8" s="229" t="s">
        <v>0</v>
      </c>
      <c r="G8" s="225" t="s">
        <v>377</v>
      </c>
      <c r="H8" s="225"/>
      <c r="I8" s="225"/>
      <c r="J8" s="232" t="s">
        <v>173</v>
      </c>
      <c r="K8" s="100" t="s">
        <v>174</v>
      </c>
      <c r="L8" s="101">
        <v>84000000</v>
      </c>
      <c r="M8" s="229">
        <v>180</v>
      </c>
      <c r="N8" s="229" t="s">
        <v>27</v>
      </c>
      <c r="O8" s="225" t="s">
        <v>385</v>
      </c>
    </row>
    <row r="9" spans="1:15" ht="115.5" customHeight="1">
      <c r="A9" s="225" t="s">
        <v>379</v>
      </c>
      <c r="B9" s="225" t="s">
        <v>380</v>
      </c>
      <c r="C9" s="229" t="s">
        <v>0</v>
      </c>
      <c r="D9" s="229"/>
      <c r="E9" s="229" t="s">
        <v>0</v>
      </c>
      <c r="F9" s="229" t="s">
        <v>0</v>
      </c>
      <c r="G9" s="225" t="s">
        <v>383</v>
      </c>
      <c r="H9" s="225"/>
      <c r="I9" s="225"/>
      <c r="J9" s="232" t="s">
        <v>173</v>
      </c>
      <c r="K9" s="100" t="s">
        <v>174</v>
      </c>
      <c r="L9" s="101">
        <v>242074000</v>
      </c>
      <c r="M9" s="229">
        <v>180</v>
      </c>
      <c r="N9" s="229" t="s">
        <v>27</v>
      </c>
      <c r="O9" s="225" t="s">
        <v>385</v>
      </c>
    </row>
    <row r="10" spans="1:15" ht="99">
      <c r="A10" s="225"/>
      <c r="B10" s="225"/>
      <c r="C10" s="229" t="s">
        <v>0</v>
      </c>
      <c r="D10" s="229"/>
      <c r="E10" s="229" t="s">
        <v>0</v>
      </c>
      <c r="F10" s="229" t="s">
        <v>0</v>
      </c>
      <c r="G10" s="225" t="s">
        <v>384</v>
      </c>
      <c r="H10" s="225"/>
      <c r="I10" s="225"/>
      <c r="J10" s="232" t="s">
        <v>173</v>
      </c>
      <c r="K10" s="100" t="s">
        <v>174</v>
      </c>
      <c r="L10" s="101">
        <v>20090000</v>
      </c>
      <c r="M10" s="229">
        <v>180</v>
      </c>
      <c r="N10" s="229" t="s">
        <v>27</v>
      </c>
      <c r="O10" s="225" t="s">
        <v>385</v>
      </c>
    </row>
    <row r="11" spans="1:15" ht="16.5">
      <c r="A11" s="225"/>
      <c r="B11" s="225"/>
      <c r="C11" s="225"/>
      <c r="D11" s="225"/>
      <c r="E11" s="225"/>
      <c r="F11" s="225"/>
      <c r="G11" s="343" t="s">
        <v>386</v>
      </c>
      <c r="H11" s="341"/>
      <c r="I11" s="342"/>
      <c r="J11" s="222"/>
      <c r="K11" s="222"/>
      <c r="L11" s="278">
        <f>SUM(L7:L10)</f>
        <v>622164000</v>
      </c>
      <c r="M11" s="222"/>
      <c r="N11" s="222"/>
      <c r="O11" s="222"/>
    </row>
    <row r="12" spans="1:15" ht="16.5">
      <c r="A12" s="191"/>
      <c r="B12" s="272"/>
      <c r="C12" s="272"/>
      <c r="D12" s="272"/>
      <c r="E12" s="272"/>
      <c r="F12" s="272"/>
      <c r="G12" s="191"/>
      <c r="H12" s="272"/>
      <c r="I12" s="272"/>
      <c r="J12" s="272"/>
      <c r="K12" s="272"/>
      <c r="L12" s="273"/>
      <c r="M12" s="272"/>
      <c r="N12" s="272"/>
      <c r="O12" s="272"/>
    </row>
    <row r="13" spans="1:15" ht="16.5">
      <c r="A13" s="1" t="s">
        <v>315</v>
      </c>
      <c r="B13" s="1"/>
      <c r="C13" s="1"/>
      <c r="D13" s="1"/>
      <c r="E13" s="1"/>
      <c r="F13" s="1"/>
      <c r="G13" s="1"/>
      <c r="H13" s="1"/>
      <c r="I13" s="1"/>
      <c r="J13" s="212" t="s">
        <v>387</v>
      </c>
      <c r="K13" s="212"/>
      <c r="L13" s="212"/>
      <c r="M13" s="212"/>
      <c r="N13" s="95"/>
      <c r="O13" s="96"/>
    </row>
    <row r="14" spans="1:15" ht="16.5">
      <c r="A14" s="1" t="s">
        <v>389</v>
      </c>
      <c r="B14" s="1"/>
      <c r="C14" s="1"/>
      <c r="D14" s="1"/>
      <c r="E14" s="1"/>
      <c r="F14" s="1"/>
      <c r="G14" s="1"/>
      <c r="H14" s="1"/>
      <c r="I14" s="1"/>
      <c r="J14" s="212" t="s">
        <v>388</v>
      </c>
      <c r="K14" s="212"/>
      <c r="L14" s="212"/>
      <c r="M14" s="212"/>
      <c r="N14" s="95"/>
      <c r="O14" s="96"/>
    </row>
    <row r="15" spans="1:15" ht="55.5">
      <c r="A15" s="274" t="s">
        <v>2</v>
      </c>
      <c r="B15" s="275" t="s">
        <v>3</v>
      </c>
      <c r="C15" s="276" t="s">
        <v>12</v>
      </c>
      <c r="D15" s="276" t="s">
        <v>13</v>
      </c>
      <c r="E15" s="276" t="s">
        <v>14</v>
      </c>
      <c r="F15" s="276" t="s">
        <v>11</v>
      </c>
      <c r="G15" s="275" t="s">
        <v>4</v>
      </c>
      <c r="H15" s="275" t="s">
        <v>8</v>
      </c>
      <c r="I15" s="275" t="s">
        <v>15</v>
      </c>
      <c r="J15" s="275" t="s">
        <v>5</v>
      </c>
      <c r="K15" s="275" t="s">
        <v>25</v>
      </c>
      <c r="L15" s="275" t="s">
        <v>6</v>
      </c>
      <c r="M15" s="277" t="s">
        <v>10</v>
      </c>
      <c r="N15" s="277" t="s">
        <v>9</v>
      </c>
      <c r="O15" s="277" t="s">
        <v>7</v>
      </c>
    </row>
    <row r="16" spans="1:15" ht="16.5">
      <c r="A16" s="225">
        <v>1</v>
      </c>
      <c r="B16" s="225">
        <v>2</v>
      </c>
      <c r="C16" s="225">
        <v>3</v>
      </c>
      <c r="D16" s="225">
        <v>4</v>
      </c>
      <c r="E16" s="225">
        <v>5</v>
      </c>
      <c r="F16" s="225">
        <v>6</v>
      </c>
      <c r="G16" s="225">
        <v>7</v>
      </c>
      <c r="H16" s="225">
        <v>8</v>
      </c>
      <c r="I16" s="225">
        <v>9</v>
      </c>
      <c r="J16" s="225">
        <v>10</v>
      </c>
      <c r="K16" s="225">
        <v>11</v>
      </c>
      <c r="L16" s="229">
        <v>12</v>
      </c>
      <c r="M16" s="225">
        <v>13</v>
      </c>
      <c r="N16" s="225">
        <v>14</v>
      </c>
      <c r="O16" s="225">
        <v>15</v>
      </c>
    </row>
    <row r="17" spans="1:15" ht="115.5" customHeight="1">
      <c r="A17" s="280" t="s">
        <v>372</v>
      </c>
      <c r="B17" s="191" t="s">
        <v>390</v>
      </c>
      <c r="C17" s="229" t="s">
        <v>0</v>
      </c>
      <c r="D17" s="229"/>
      <c r="E17" s="229" t="s">
        <v>0</v>
      </c>
      <c r="F17" s="229" t="s">
        <v>0</v>
      </c>
      <c r="G17" s="191" t="s">
        <v>391</v>
      </c>
      <c r="H17" s="191"/>
      <c r="I17" s="191"/>
      <c r="J17" s="237" t="s">
        <v>393</v>
      </c>
      <c r="K17" s="36" t="s">
        <v>394</v>
      </c>
      <c r="L17" s="101">
        <v>217090000</v>
      </c>
      <c r="M17" s="229">
        <v>180</v>
      </c>
      <c r="N17" s="229" t="s">
        <v>27</v>
      </c>
      <c r="O17" s="225" t="s">
        <v>392</v>
      </c>
    </row>
    <row r="18" spans="2:15" ht="99">
      <c r="B18" s="281" t="s">
        <v>396</v>
      </c>
      <c r="C18" s="218" t="s">
        <v>0</v>
      </c>
      <c r="D18" s="218"/>
      <c r="E18" s="218" t="s">
        <v>0</v>
      </c>
      <c r="F18" s="218" t="s">
        <v>0</v>
      </c>
      <c r="G18" s="282" t="s">
        <v>397</v>
      </c>
      <c r="H18" s="279"/>
      <c r="I18" s="279"/>
      <c r="J18" s="283" t="s">
        <v>393</v>
      </c>
      <c r="K18" s="284" t="s">
        <v>394</v>
      </c>
      <c r="L18" s="285">
        <v>397299000</v>
      </c>
      <c r="M18" s="218">
        <v>180</v>
      </c>
      <c r="N18" s="218" t="s">
        <v>27</v>
      </c>
      <c r="O18" s="236" t="s">
        <v>392</v>
      </c>
    </row>
    <row r="19" spans="1:15" ht="115.5">
      <c r="A19" s="14"/>
      <c r="B19" s="286" t="s">
        <v>398</v>
      </c>
      <c r="C19" s="229" t="s">
        <v>0</v>
      </c>
      <c r="D19" s="229"/>
      <c r="E19" s="229" t="s">
        <v>0</v>
      </c>
      <c r="F19" s="229" t="s">
        <v>0</v>
      </c>
      <c r="G19" s="240" t="s">
        <v>399</v>
      </c>
      <c r="H19" s="224"/>
      <c r="I19" s="224"/>
      <c r="J19" s="237" t="s">
        <v>393</v>
      </c>
      <c r="K19" s="36" t="s">
        <v>394</v>
      </c>
      <c r="L19" s="101">
        <v>78000000</v>
      </c>
      <c r="M19" s="229">
        <v>180</v>
      </c>
      <c r="N19" s="229" t="s">
        <v>27</v>
      </c>
      <c r="O19" s="225" t="s">
        <v>392</v>
      </c>
    </row>
    <row r="20" spans="1:15" ht="16.5">
      <c r="A20" s="14"/>
      <c r="B20" s="213"/>
      <c r="C20" s="213"/>
      <c r="D20" s="213"/>
      <c r="E20" s="213"/>
      <c r="F20" s="213"/>
      <c r="G20" s="347" t="s">
        <v>65</v>
      </c>
      <c r="H20" s="342"/>
      <c r="I20" s="213"/>
      <c r="J20" s="213"/>
      <c r="K20" s="213"/>
      <c r="L20" s="239">
        <f>SUM(L17:L19)</f>
        <v>692389000</v>
      </c>
      <c r="M20" s="213"/>
      <c r="N20" s="213"/>
      <c r="O20" s="213"/>
    </row>
    <row r="21" spans="2:15" ht="16.5">
      <c r="B21" s="220"/>
      <c r="C21" s="220"/>
      <c r="D21" s="220"/>
      <c r="E21" s="220"/>
      <c r="F21" s="220"/>
      <c r="G21" s="220"/>
      <c r="H21" s="220"/>
      <c r="I21" s="220"/>
      <c r="J21" s="220"/>
      <c r="K21" s="220"/>
      <c r="L21" s="220"/>
      <c r="M21" s="220"/>
      <c r="N21" s="220"/>
      <c r="O21" s="220"/>
    </row>
    <row r="22" spans="1:15" ht="16.5">
      <c r="A22" s="1" t="s">
        <v>227</v>
      </c>
      <c r="B22" s="1"/>
      <c r="C22" s="1"/>
      <c r="D22" s="1"/>
      <c r="E22" s="1"/>
      <c r="F22" s="1"/>
      <c r="G22" s="1"/>
      <c r="H22" s="1"/>
      <c r="I22" s="1"/>
      <c r="J22" s="212" t="s">
        <v>228</v>
      </c>
      <c r="K22" s="212"/>
      <c r="L22" s="212"/>
      <c r="M22" s="212"/>
      <c r="N22" s="95"/>
      <c r="O22" s="96"/>
    </row>
    <row r="23" spans="1:15" ht="16.5">
      <c r="A23" s="1" t="s">
        <v>26</v>
      </c>
      <c r="B23" s="1"/>
      <c r="C23" s="1"/>
      <c r="D23" s="1"/>
      <c r="E23" s="1"/>
      <c r="F23" s="1"/>
      <c r="G23" s="1"/>
      <c r="H23" s="1"/>
      <c r="I23" s="1"/>
      <c r="J23" s="212" t="s">
        <v>583</v>
      </c>
      <c r="K23" s="212"/>
      <c r="L23" s="212"/>
      <c r="M23" s="212"/>
      <c r="N23" s="95"/>
      <c r="O23" s="96"/>
    </row>
    <row r="24" spans="1:15" ht="60">
      <c r="A24" s="89" t="s">
        <v>2</v>
      </c>
      <c r="B24" s="89" t="s">
        <v>3</v>
      </c>
      <c r="C24" s="90" t="s">
        <v>12</v>
      </c>
      <c r="D24" s="90" t="s">
        <v>13</v>
      </c>
      <c r="E24" s="90" t="s">
        <v>14</v>
      </c>
      <c r="F24" s="90" t="s">
        <v>11</v>
      </c>
      <c r="G24" s="89" t="s">
        <v>4</v>
      </c>
      <c r="H24" s="89" t="s">
        <v>8</v>
      </c>
      <c r="I24" s="89" t="s">
        <v>15</v>
      </c>
      <c r="J24" s="89" t="s">
        <v>5</v>
      </c>
      <c r="K24" s="89" t="s">
        <v>25</v>
      </c>
      <c r="L24" s="89" t="s">
        <v>6</v>
      </c>
      <c r="M24" s="107" t="s">
        <v>10</v>
      </c>
      <c r="N24" s="108" t="s">
        <v>9</v>
      </c>
      <c r="O24" s="108" t="s">
        <v>7</v>
      </c>
    </row>
    <row r="25" spans="1:15" ht="16.5">
      <c r="A25" s="225">
        <v>1</v>
      </c>
      <c r="B25" s="2">
        <v>2</v>
      </c>
      <c r="C25" s="2">
        <v>3</v>
      </c>
      <c r="D25" s="2">
        <v>4</v>
      </c>
      <c r="E25" s="2">
        <v>5</v>
      </c>
      <c r="F25" s="2">
        <v>6</v>
      </c>
      <c r="G25" s="225">
        <v>7</v>
      </c>
      <c r="H25" s="2">
        <v>8</v>
      </c>
      <c r="I25" s="2">
        <v>9</v>
      </c>
      <c r="J25" s="2">
        <v>10</v>
      </c>
      <c r="K25" s="2">
        <v>11</v>
      </c>
      <c r="L25" s="229">
        <v>12</v>
      </c>
      <c r="M25" s="2">
        <v>13</v>
      </c>
      <c r="N25" s="2">
        <v>14</v>
      </c>
      <c r="O25" s="2">
        <v>15</v>
      </c>
    </row>
    <row r="26" spans="1:15" ht="105.75" customHeight="1">
      <c r="A26" s="225" t="s">
        <v>67</v>
      </c>
      <c r="B26" s="225" t="s">
        <v>230</v>
      </c>
      <c r="C26" s="229" t="s">
        <v>0</v>
      </c>
      <c r="D26" s="229"/>
      <c r="E26" s="229" t="s">
        <v>0</v>
      </c>
      <c r="F26" s="229" t="s">
        <v>0</v>
      </c>
      <c r="G26" s="225" t="s">
        <v>214</v>
      </c>
      <c r="H26" s="225"/>
      <c r="I26" s="225"/>
      <c r="J26" s="232" t="s">
        <v>173</v>
      </c>
      <c r="K26" s="100" t="s">
        <v>174</v>
      </c>
      <c r="L26" s="101">
        <v>13000000</v>
      </c>
      <c r="M26" s="229">
        <v>180</v>
      </c>
      <c r="N26" s="229" t="s">
        <v>27</v>
      </c>
      <c r="O26" s="225" t="s">
        <v>231</v>
      </c>
    </row>
    <row r="27" spans="1:15" ht="49.5">
      <c r="A27" s="225"/>
      <c r="B27" s="225"/>
      <c r="C27" s="229" t="s">
        <v>0</v>
      </c>
      <c r="D27" s="229"/>
      <c r="E27" s="229" t="s">
        <v>0</v>
      </c>
      <c r="F27" s="229" t="s">
        <v>0</v>
      </c>
      <c r="G27" s="225" t="s">
        <v>215</v>
      </c>
      <c r="H27" s="225"/>
      <c r="I27" s="225"/>
      <c r="J27" s="232" t="s">
        <v>173</v>
      </c>
      <c r="K27" s="100" t="s">
        <v>174</v>
      </c>
      <c r="L27" s="101">
        <v>10000000</v>
      </c>
      <c r="M27" s="229">
        <v>181</v>
      </c>
      <c r="N27" s="229" t="s">
        <v>27</v>
      </c>
      <c r="O27" s="225" t="s">
        <v>231</v>
      </c>
    </row>
    <row r="28" spans="1:15" ht="49.5">
      <c r="A28" s="225"/>
      <c r="B28" s="225"/>
      <c r="C28" s="229" t="s">
        <v>0</v>
      </c>
      <c r="D28" s="229"/>
      <c r="E28" s="229" t="s">
        <v>0</v>
      </c>
      <c r="F28" s="229" t="s">
        <v>0</v>
      </c>
      <c r="G28" s="237" t="s">
        <v>216</v>
      </c>
      <c r="H28" s="238"/>
      <c r="I28" s="238"/>
      <c r="J28" s="232" t="s">
        <v>173</v>
      </c>
      <c r="K28" s="100" t="s">
        <v>174</v>
      </c>
      <c r="L28" s="101">
        <v>17276654</v>
      </c>
      <c r="M28" s="229">
        <v>182</v>
      </c>
      <c r="N28" s="229" t="s">
        <v>27</v>
      </c>
      <c r="O28" s="225" t="s">
        <v>231</v>
      </c>
    </row>
    <row r="29" spans="1:15" ht="16.5">
      <c r="A29" s="14"/>
      <c r="B29" s="213"/>
      <c r="C29" s="213"/>
      <c r="D29" s="213"/>
      <c r="E29" s="213"/>
      <c r="F29" s="213"/>
      <c r="G29" s="213"/>
      <c r="H29" s="213"/>
      <c r="I29" s="213"/>
      <c r="J29" s="213"/>
      <c r="K29" s="213"/>
      <c r="L29" s="239">
        <f>SUM(L26:L28)</f>
        <v>40276654</v>
      </c>
      <c r="M29" s="213"/>
      <c r="N29" s="213"/>
      <c r="O29" s="213"/>
    </row>
    <row r="30" spans="2:15" ht="16.5">
      <c r="B30" s="220"/>
      <c r="C30" s="220"/>
      <c r="D30" s="220"/>
      <c r="E30" s="220"/>
      <c r="F30" s="220"/>
      <c r="G30" s="220"/>
      <c r="H30" s="220"/>
      <c r="I30" s="220"/>
      <c r="J30" s="220"/>
      <c r="K30" s="220"/>
      <c r="L30" s="220"/>
      <c r="M30" s="220"/>
      <c r="N30" s="220"/>
      <c r="O30" s="220"/>
    </row>
    <row r="31" spans="1:15" ht="16.5">
      <c r="A31" s="1" t="s">
        <v>19</v>
      </c>
      <c r="B31" s="1"/>
      <c r="C31" s="1"/>
      <c r="D31" s="1"/>
      <c r="E31" s="1"/>
      <c r="F31" s="1"/>
      <c r="G31" s="1"/>
      <c r="H31" s="1"/>
      <c r="I31" s="1"/>
      <c r="J31" s="212" t="s">
        <v>18</v>
      </c>
      <c r="K31" s="212"/>
      <c r="L31" s="212"/>
      <c r="M31" s="212"/>
      <c r="N31" s="95"/>
      <c r="O31" s="96"/>
    </row>
    <row r="32" spans="1:15" ht="16.5">
      <c r="A32" s="1" t="s">
        <v>26</v>
      </c>
      <c r="B32" s="1"/>
      <c r="C32" s="1"/>
      <c r="D32" s="1"/>
      <c r="E32" s="1"/>
      <c r="F32" s="1"/>
      <c r="G32" s="1"/>
      <c r="H32" s="1"/>
      <c r="I32" s="1"/>
      <c r="J32" s="212" t="s">
        <v>29</v>
      </c>
      <c r="K32" s="212"/>
      <c r="L32" s="212"/>
      <c r="M32" s="212"/>
      <c r="N32" s="95"/>
      <c r="O32" s="96"/>
    </row>
    <row r="33" spans="1:15" ht="60">
      <c r="A33" s="89" t="s">
        <v>2</v>
      </c>
      <c r="B33" s="89" t="s">
        <v>3</v>
      </c>
      <c r="C33" s="90" t="s">
        <v>12</v>
      </c>
      <c r="D33" s="90" t="s">
        <v>13</v>
      </c>
      <c r="E33" s="90" t="s">
        <v>14</v>
      </c>
      <c r="F33" s="90" t="s">
        <v>11</v>
      </c>
      <c r="G33" s="89" t="s">
        <v>4</v>
      </c>
      <c r="H33" s="89" t="s">
        <v>8</v>
      </c>
      <c r="I33" s="89" t="s">
        <v>15</v>
      </c>
      <c r="J33" s="89" t="s">
        <v>5</v>
      </c>
      <c r="K33" s="89" t="s">
        <v>25</v>
      </c>
      <c r="L33" s="89" t="s">
        <v>6</v>
      </c>
      <c r="M33" s="107" t="s">
        <v>10</v>
      </c>
      <c r="N33" s="108" t="s">
        <v>9</v>
      </c>
      <c r="O33" s="108" t="s">
        <v>7</v>
      </c>
    </row>
    <row r="34" spans="1:15" ht="13.5" customHeight="1">
      <c r="A34" s="225">
        <v>1</v>
      </c>
      <c r="B34" s="2">
        <v>2</v>
      </c>
      <c r="C34" s="2">
        <v>3</v>
      </c>
      <c r="D34" s="2">
        <v>4</v>
      </c>
      <c r="E34" s="2">
        <v>5</v>
      </c>
      <c r="F34" s="2">
        <v>6</v>
      </c>
      <c r="G34" s="225">
        <v>7</v>
      </c>
      <c r="H34" s="2">
        <v>8</v>
      </c>
      <c r="I34" s="2">
        <v>9</v>
      </c>
      <c r="J34" s="2">
        <v>10</v>
      </c>
      <c r="K34" s="2">
        <v>11</v>
      </c>
      <c r="L34" s="229">
        <v>12</v>
      </c>
      <c r="M34" s="2">
        <v>13</v>
      </c>
      <c r="N34" s="2">
        <v>14</v>
      </c>
      <c r="O34" s="2">
        <v>15</v>
      </c>
    </row>
    <row r="35" spans="1:15" ht="16.5" customHeight="1">
      <c r="A35" s="225"/>
      <c r="B35" s="222"/>
      <c r="C35" s="222"/>
      <c r="D35" s="222"/>
      <c r="E35" s="222"/>
      <c r="F35" s="222"/>
      <c r="G35" s="367" t="s">
        <v>171</v>
      </c>
      <c r="H35" s="368"/>
      <c r="I35" s="368"/>
      <c r="J35" s="368"/>
      <c r="K35" s="369"/>
      <c r="L35" s="229"/>
      <c r="M35" s="222"/>
      <c r="N35" s="222"/>
      <c r="O35" s="222"/>
    </row>
    <row r="36" spans="1:15" ht="118.5" customHeight="1">
      <c r="A36" s="225" t="s">
        <v>169</v>
      </c>
      <c r="B36" s="225" t="s">
        <v>170</v>
      </c>
      <c r="C36" s="229" t="s">
        <v>0</v>
      </c>
      <c r="D36" s="229"/>
      <c r="E36" s="229" t="s">
        <v>0</v>
      </c>
      <c r="F36" s="229" t="s">
        <v>0</v>
      </c>
      <c r="G36" s="225" t="s">
        <v>172</v>
      </c>
      <c r="H36" s="225"/>
      <c r="I36" s="225"/>
      <c r="J36" s="232" t="s">
        <v>173</v>
      </c>
      <c r="K36" s="100" t="s">
        <v>174</v>
      </c>
      <c r="L36" s="101">
        <v>115000000</v>
      </c>
      <c r="M36" s="229">
        <v>180</v>
      </c>
      <c r="N36" s="229" t="s">
        <v>27</v>
      </c>
      <c r="O36" s="225" t="s">
        <v>68</v>
      </c>
    </row>
    <row r="37" spans="1:15" ht="16.5" customHeight="1">
      <c r="A37" s="225"/>
      <c r="B37" s="225"/>
      <c r="C37" s="229"/>
      <c r="D37" s="229"/>
      <c r="E37" s="229"/>
      <c r="F37" s="229"/>
      <c r="G37" s="367" t="s">
        <v>175</v>
      </c>
      <c r="H37" s="368"/>
      <c r="I37" s="368"/>
      <c r="J37" s="368"/>
      <c r="K37" s="369"/>
      <c r="L37" s="101"/>
      <c r="M37" s="229"/>
      <c r="N37" s="229"/>
      <c r="O37" s="225"/>
    </row>
    <row r="38" spans="1:15" ht="63.75" customHeight="1">
      <c r="A38" s="357" t="s">
        <v>176</v>
      </c>
      <c r="B38" s="357" t="s">
        <v>177</v>
      </c>
      <c r="C38" s="225" t="s">
        <v>0</v>
      </c>
      <c r="D38" s="225"/>
      <c r="E38" s="229" t="s">
        <v>0</v>
      </c>
      <c r="F38" s="225" t="s">
        <v>0</v>
      </c>
      <c r="G38" s="225" t="s">
        <v>178</v>
      </c>
      <c r="H38" s="225"/>
      <c r="I38" s="225"/>
      <c r="J38" s="232" t="s">
        <v>173</v>
      </c>
      <c r="K38" s="100" t="s">
        <v>179</v>
      </c>
      <c r="L38" s="102">
        <v>420166816</v>
      </c>
      <c r="M38" s="225">
        <v>180</v>
      </c>
      <c r="N38" s="229" t="s">
        <v>27</v>
      </c>
      <c r="O38" s="225" t="s">
        <v>69</v>
      </c>
    </row>
    <row r="39" spans="1:15" ht="99">
      <c r="A39" s="358"/>
      <c r="B39" s="358"/>
      <c r="C39" s="225" t="s">
        <v>0</v>
      </c>
      <c r="D39" s="225"/>
      <c r="E39" s="229" t="s">
        <v>0</v>
      </c>
      <c r="F39" s="225" t="s">
        <v>0</v>
      </c>
      <c r="G39" s="225" t="s">
        <v>606</v>
      </c>
      <c r="H39" s="225"/>
      <c r="I39" s="225"/>
      <c r="J39" s="232" t="s">
        <v>173</v>
      </c>
      <c r="K39" s="100" t="s">
        <v>174</v>
      </c>
      <c r="L39" s="102">
        <v>20000000</v>
      </c>
      <c r="M39" s="225">
        <v>180</v>
      </c>
      <c r="N39" s="229" t="s">
        <v>27</v>
      </c>
      <c r="O39" s="225" t="s">
        <v>70</v>
      </c>
    </row>
    <row r="40" spans="1:15" ht="15.75" customHeight="1">
      <c r="A40" s="16"/>
      <c r="B40" s="393" t="s">
        <v>71</v>
      </c>
      <c r="C40" s="394"/>
      <c r="D40" s="394"/>
      <c r="E40" s="394"/>
      <c r="F40" s="394"/>
      <c r="G40" s="394"/>
      <c r="H40" s="394"/>
      <c r="I40" s="394"/>
      <c r="J40" s="394"/>
      <c r="K40" s="395"/>
      <c r="L40" s="247">
        <f>SUM(L36:L39)</f>
        <v>555166816</v>
      </c>
      <c r="M40" s="225"/>
      <c r="N40" s="229"/>
      <c r="O40" s="225"/>
    </row>
    <row r="41" spans="1:15" ht="15.75" customHeight="1">
      <c r="A41" s="17"/>
      <c r="B41" s="189"/>
      <c r="C41" s="189"/>
      <c r="D41" s="189"/>
      <c r="E41" s="189"/>
      <c r="F41" s="189"/>
      <c r="G41" s="189"/>
      <c r="H41" s="189"/>
      <c r="I41" s="189"/>
      <c r="J41" s="189"/>
      <c r="K41" s="189"/>
      <c r="L41" s="190"/>
      <c r="M41" s="191"/>
      <c r="N41" s="105"/>
      <c r="O41" s="191"/>
    </row>
    <row r="42" spans="1:15" ht="18.75" customHeight="1">
      <c r="A42" s="392" t="s">
        <v>35</v>
      </c>
      <c r="B42" s="392"/>
      <c r="C42" s="7"/>
      <c r="D42" s="7"/>
      <c r="E42" s="7"/>
      <c r="F42" s="7"/>
      <c r="G42" s="7"/>
      <c r="H42" s="7"/>
      <c r="I42" s="7"/>
      <c r="J42" s="392" t="s">
        <v>1</v>
      </c>
      <c r="K42" s="392"/>
      <c r="L42" s="392"/>
      <c r="M42" s="392"/>
      <c r="N42" s="392"/>
      <c r="O42" s="392"/>
    </row>
    <row r="43" spans="1:15" ht="13.5" customHeight="1">
      <c r="A43" s="7" t="s">
        <v>72</v>
      </c>
      <c r="B43" s="7"/>
      <c r="C43" s="7"/>
      <c r="D43" s="7"/>
      <c r="E43" s="7"/>
      <c r="F43" s="7"/>
      <c r="G43" s="7"/>
      <c r="H43" s="7"/>
      <c r="I43" s="7"/>
      <c r="J43" s="392" t="s">
        <v>36</v>
      </c>
      <c r="K43" s="392"/>
      <c r="L43" s="392"/>
      <c r="M43" s="392"/>
      <c r="N43" s="392"/>
      <c r="O43" s="392"/>
    </row>
    <row r="44" spans="1:15" ht="13.5" customHeight="1">
      <c r="A44" s="7" t="s">
        <v>26</v>
      </c>
      <c r="B44" s="7"/>
      <c r="C44" s="7"/>
      <c r="D44" s="7"/>
      <c r="E44" s="7"/>
      <c r="F44" s="7"/>
      <c r="G44" s="7"/>
      <c r="H44" s="7"/>
      <c r="I44" s="7"/>
      <c r="J44" s="354" t="s">
        <v>29</v>
      </c>
      <c r="K44" s="354"/>
      <c r="L44" s="354"/>
      <c r="M44" s="354"/>
      <c r="N44" s="354"/>
      <c r="O44" s="354"/>
    </row>
    <row r="45" spans="1:15" ht="78.75" customHeight="1">
      <c r="A45" s="97" t="s">
        <v>2</v>
      </c>
      <c r="B45" s="97" t="s">
        <v>3</v>
      </c>
      <c r="C45" s="98" t="s">
        <v>12</v>
      </c>
      <c r="D45" s="98" t="s">
        <v>13</v>
      </c>
      <c r="E45" s="98" t="s">
        <v>14</v>
      </c>
      <c r="F45" s="98" t="s">
        <v>11</v>
      </c>
      <c r="G45" s="97" t="s">
        <v>4</v>
      </c>
      <c r="H45" s="97" t="s">
        <v>8</v>
      </c>
      <c r="I45" s="97" t="s">
        <v>15</v>
      </c>
      <c r="J45" s="97" t="s">
        <v>5</v>
      </c>
      <c r="K45" s="97" t="s">
        <v>25</v>
      </c>
      <c r="L45" s="97" t="s">
        <v>6</v>
      </c>
      <c r="M45" s="99" t="s">
        <v>10</v>
      </c>
      <c r="N45" s="99" t="s">
        <v>9</v>
      </c>
      <c r="O45" s="99" t="s">
        <v>7</v>
      </c>
    </row>
    <row r="46" spans="1:15" ht="13.5" customHeight="1">
      <c r="A46" s="225">
        <v>1</v>
      </c>
      <c r="B46" s="2">
        <v>2</v>
      </c>
      <c r="C46" s="2">
        <v>3</v>
      </c>
      <c r="D46" s="2">
        <v>4</v>
      </c>
      <c r="E46" s="2">
        <v>5</v>
      </c>
      <c r="F46" s="2">
        <v>6</v>
      </c>
      <c r="G46" s="225">
        <v>7</v>
      </c>
      <c r="H46" s="2">
        <v>8</v>
      </c>
      <c r="I46" s="2">
        <v>9</v>
      </c>
      <c r="J46" s="2">
        <v>10</v>
      </c>
      <c r="K46" s="2">
        <v>11</v>
      </c>
      <c r="L46" s="229">
        <v>12</v>
      </c>
      <c r="M46" s="2">
        <v>13</v>
      </c>
      <c r="N46" s="2">
        <v>14</v>
      </c>
      <c r="O46" s="2">
        <v>15</v>
      </c>
    </row>
    <row r="47" spans="1:15" ht="148.5">
      <c r="A47" s="357" t="s">
        <v>73</v>
      </c>
      <c r="B47" s="372" t="s">
        <v>608</v>
      </c>
      <c r="C47" s="225" t="s">
        <v>0</v>
      </c>
      <c r="D47" s="225"/>
      <c r="E47" s="229" t="s">
        <v>0</v>
      </c>
      <c r="F47" s="225" t="s">
        <v>0</v>
      </c>
      <c r="G47" s="225" t="s">
        <v>612</v>
      </c>
      <c r="H47" s="225"/>
      <c r="I47" s="225"/>
      <c r="J47" s="232" t="s">
        <v>173</v>
      </c>
      <c r="K47" s="100" t="s">
        <v>174</v>
      </c>
      <c r="L47" s="102">
        <v>103156000</v>
      </c>
      <c r="M47" s="225">
        <v>180</v>
      </c>
      <c r="N47" s="229" t="s">
        <v>27</v>
      </c>
      <c r="O47" s="225" t="s">
        <v>100</v>
      </c>
    </row>
    <row r="48" spans="1:15" ht="115.5">
      <c r="A48" s="353"/>
      <c r="B48" s="373"/>
      <c r="C48" s="225" t="s">
        <v>0</v>
      </c>
      <c r="D48" s="225"/>
      <c r="E48" s="229" t="s">
        <v>0</v>
      </c>
      <c r="F48" s="225" t="s">
        <v>0</v>
      </c>
      <c r="G48" s="225" t="s">
        <v>180</v>
      </c>
      <c r="H48" s="225"/>
      <c r="I48" s="225"/>
      <c r="J48" s="232" t="s">
        <v>173</v>
      </c>
      <c r="K48" s="100" t="s">
        <v>174</v>
      </c>
      <c r="L48" s="102">
        <v>90000000</v>
      </c>
      <c r="M48" s="225">
        <v>180</v>
      </c>
      <c r="N48" s="229" t="s">
        <v>27</v>
      </c>
      <c r="O48" s="225" t="s">
        <v>100</v>
      </c>
    </row>
    <row r="49" spans="1:15" ht="115.5">
      <c r="A49" s="358"/>
      <c r="B49" s="374"/>
      <c r="C49" s="225" t="s">
        <v>0</v>
      </c>
      <c r="D49" s="225"/>
      <c r="E49" s="229" t="s">
        <v>0</v>
      </c>
      <c r="F49" s="225" t="s">
        <v>0</v>
      </c>
      <c r="G49" s="225" t="s">
        <v>181</v>
      </c>
      <c r="H49" s="225"/>
      <c r="I49" s="225"/>
      <c r="J49" s="232" t="s">
        <v>173</v>
      </c>
      <c r="K49" s="100" t="s">
        <v>174</v>
      </c>
      <c r="L49" s="102">
        <v>48000000</v>
      </c>
      <c r="M49" s="225">
        <v>180</v>
      </c>
      <c r="N49" s="229" t="s">
        <v>27</v>
      </c>
      <c r="O49" s="225" t="s">
        <v>100</v>
      </c>
    </row>
    <row r="50" spans="1:15" ht="16.5">
      <c r="A50" s="228"/>
      <c r="B50" s="364" t="s">
        <v>37</v>
      </c>
      <c r="C50" s="365"/>
      <c r="D50" s="365"/>
      <c r="E50" s="365"/>
      <c r="F50" s="365"/>
      <c r="G50" s="365"/>
      <c r="H50" s="365"/>
      <c r="I50" s="365"/>
      <c r="J50" s="365"/>
      <c r="K50" s="366"/>
      <c r="L50" s="243">
        <f>SUM(L47:L49)</f>
        <v>241156000</v>
      </c>
      <c r="M50" s="228"/>
      <c r="N50" s="228"/>
      <c r="O50" s="229"/>
    </row>
    <row r="51" spans="1:15" ht="16.5">
      <c r="A51" s="12"/>
      <c r="B51" s="103"/>
      <c r="C51" s="103"/>
      <c r="D51" s="103"/>
      <c r="E51" s="103"/>
      <c r="F51" s="103"/>
      <c r="G51" s="103"/>
      <c r="H51" s="103"/>
      <c r="I51" s="103"/>
      <c r="J51" s="103"/>
      <c r="K51" s="103"/>
      <c r="L51" s="104"/>
      <c r="M51" s="12"/>
      <c r="N51" s="12"/>
      <c r="O51" s="105"/>
    </row>
    <row r="52" spans="1:15" ht="16.5">
      <c r="A52" s="7" t="s">
        <v>74</v>
      </c>
      <c r="B52" s="7"/>
      <c r="C52" s="7"/>
      <c r="D52" s="7"/>
      <c r="E52" s="7"/>
      <c r="F52" s="7"/>
      <c r="G52" s="7"/>
      <c r="H52" s="7"/>
      <c r="I52" s="7"/>
      <c r="J52" s="392" t="s">
        <v>75</v>
      </c>
      <c r="K52" s="392"/>
      <c r="L52" s="392"/>
      <c r="M52" s="392"/>
      <c r="N52" s="392"/>
      <c r="O52" s="392"/>
    </row>
    <row r="53" spans="1:15" ht="16.5">
      <c r="A53" s="7" t="s">
        <v>26</v>
      </c>
      <c r="B53" s="7"/>
      <c r="C53" s="7"/>
      <c r="D53" s="7"/>
      <c r="E53" s="7"/>
      <c r="F53" s="7"/>
      <c r="G53" s="7"/>
      <c r="H53" s="7"/>
      <c r="I53" s="7"/>
      <c r="J53" s="354" t="s">
        <v>29</v>
      </c>
      <c r="K53" s="354"/>
      <c r="L53" s="354"/>
      <c r="M53" s="354"/>
      <c r="N53" s="354"/>
      <c r="O53" s="354"/>
    </row>
    <row r="54" spans="1:15" ht="60">
      <c r="A54" s="97" t="s">
        <v>2</v>
      </c>
      <c r="B54" s="97" t="s">
        <v>3</v>
      </c>
      <c r="C54" s="98" t="s">
        <v>12</v>
      </c>
      <c r="D54" s="98" t="s">
        <v>13</v>
      </c>
      <c r="E54" s="98" t="s">
        <v>14</v>
      </c>
      <c r="F54" s="98" t="s">
        <v>11</v>
      </c>
      <c r="G54" s="97" t="s">
        <v>4</v>
      </c>
      <c r="H54" s="97" t="s">
        <v>8</v>
      </c>
      <c r="I54" s="97" t="s">
        <v>15</v>
      </c>
      <c r="J54" s="97" t="s">
        <v>5</v>
      </c>
      <c r="K54" s="97" t="s">
        <v>25</v>
      </c>
      <c r="L54" s="97" t="s">
        <v>6</v>
      </c>
      <c r="M54" s="99" t="s">
        <v>10</v>
      </c>
      <c r="N54" s="99" t="s">
        <v>9</v>
      </c>
      <c r="O54" s="99" t="s">
        <v>7</v>
      </c>
    </row>
    <row r="55" spans="1:15" ht="16.5">
      <c r="A55" s="207"/>
      <c r="B55" s="375" t="s">
        <v>84</v>
      </c>
      <c r="C55" s="376"/>
      <c r="D55" s="376"/>
      <c r="E55" s="376"/>
      <c r="F55" s="376"/>
      <c r="G55" s="376"/>
      <c r="H55" s="376"/>
      <c r="I55" s="376"/>
      <c r="J55" s="376"/>
      <c r="K55" s="376"/>
      <c r="L55" s="376"/>
      <c r="M55" s="376"/>
      <c r="N55" s="376"/>
      <c r="O55" s="377"/>
    </row>
    <row r="56" spans="1:15" ht="99">
      <c r="A56" s="240" t="s">
        <v>73</v>
      </c>
      <c r="B56" s="237" t="s">
        <v>182</v>
      </c>
      <c r="C56" s="225" t="s">
        <v>0</v>
      </c>
      <c r="D56" s="225"/>
      <c r="E56" s="229" t="s">
        <v>0</v>
      </c>
      <c r="F56" s="225" t="s">
        <v>0</v>
      </c>
      <c r="G56" s="225" t="s">
        <v>183</v>
      </c>
      <c r="H56" s="225"/>
      <c r="I56" s="225"/>
      <c r="J56" s="232" t="s">
        <v>173</v>
      </c>
      <c r="K56" s="100" t="s">
        <v>174</v>
      </c>
      <c r="L56" s="102">
        <v>30740000</v>
      </c>
      <c r="M56" s="225">
        <v>180</v>
      </c>
      <c r="N56" s="229" t="s">
        <v>27</v>
      </c>
      <c r="O56" s="225" t="s">
        <v>76</v>
      </c>
    </row>
    <row r="57" spans="1:15" ht="99">
      <c r="A57" s="240"/>
      <c r="B57" s="237"/>
      <c r="C57" s="225"/>
      <c r="D57" s="225"/>
      <c r="E57" s="229"/>
      <c r="F57" s="225"/>
      <c r="G57" s="225" t="s">
        <v>184</v>
      </c>
      <c r="H57" s="225"/>
      <c r="I57" s="225"/>
      <c r="J57" s="232" t="s">
        <v>173</v>
      </c>
      <c r="K57" s="100" t="s">
        <v>174</v>
      </c>
      <c r="L57" s="102">
        <v>48000000</v>
      </c>
      <c r="M57" s="225"/>
      <c r="N57" s="229"/>
      <c r="O57" s="225"/>
    </row>
    <row r="58" spans="1:15" ht="115.5">
      <c r="A58" s="240"/>
      <c r="B58" s="237"/>
      <c r="C58" s="225"/>
      <c r="D58" s="225"/>
      <c r="E58" s="229"/>
      <c r="F58" s="225"/>
      <c r="G58" s="225" t="s">
        <v>185</v>
      </c>
      <c r="H58" s="225"/>
      <c r="I58" s="225"/>
      <c r="J58" s="232" t="s">
        <v>173</v>
      </c>
      <c r="K58" s="100" t="s">
        <v>174</v>
      </c>
      <c r="L58" s="102">
        <v>29680000</v>
      </c>
      <c r="M58" s="225"/>
      <c r="N58" s="229"/>
      <c r="O58" s="225"/>
    </row>
    <row r="59" spans="1:15" ht="16.5">
      <c r="A59" s="228"/>
      <c r="B59" s="364" t="s">
        <v>37</v>
      </c>
      <c r="C59" s="365"/>
      <c r="D59" s="365"/>
      <c r="E59" s="365"/>
      <c r="F59" s="365"/>
      <c r="G59" s="365"/>
      <c r="H59" s="365"/>
      <c r="I59" s="365"/>
      <c r="J59" s="365"/>
      <c r="K59" s="366"/>
      <c r="L59" s="243">
        <f>SUM(L56:L58)</f>
        <v>108420000</v>
      </c>
      <c r="M59" s="228"/>
      <c r="N59" s="228"/>
      <c r="O59" s="229"/>
    </row>
    <row r="60" spans="1:15" ht="16.5">
      <c r="A60" s="228"/>
      <c r="B60" s="221"/>
      <c r="C60" s="221"/>
      <c r="D60" s="221"/>
      <c r="E60" s="221"/>
      <c r="F60" s="221"/>
      <c r="G60" s="221"/>
      <c r="H60" s="221"/>
      <c r="I60" s="221"/>
      <c r="J60" s="221"/>
      <c r="K60" s="221"/>
      <c r="L60" s="243"/>
      <c r="M60" s="228"/>
      <c r="N60" s="228"/>
      <c r="O60" s="229"/>
    </row>
    <row r="61" spans="1:15" ht="16.5">
      <c r="A61" s="12"/>
      <c r="B61" s="103"/>
      <c r="C61" s="103"/>
      <c r="D61" s="103"/>
      <c r="E61" s="103"/>
      <c r="F61" s="103"/>
      <c r="G61" s="103"/>
      <c r="H61" s="103"/>
      <c r="I61" s="103"/>
      <c r="J61" s="103"/>
      <c r="K61" s="103"/>
      <c r="L61" s="104"/>
      <c r="M61" s="12"/>
      <c r="N61" s="12"/>
      <c r="O61" s="105"/>
    </row>
    <row r="62" spans="1:15" ht="16.5">
      <c r="A62" s="7" t="s">
        <v>232</v>
      </c>
      <c r="B62" s="7"/>
      <c r="C62" s="7"/>
      <c r="D62" s="7"/>
      <c r="E62" s="7"/>
      <c r="F62" s="7"/>
      <c r="G62" s="7"/>
      <c r="H62" s="7"/>
      <c r="I62" s="7"/>
      <c r="J62" s="392" t="s">
        <v>233</v>
      </c>
      <c r="K62" s="392"/>
      <c r="L62" s="392"/>
      <c r="M62" s="392"/>
      <c r="N62" s="392"/>
      <c r="O62" s="392"/>
    </row>
    <row r="63" spans="1:15" ht="16.5">
      <c r="A63" s="7" t="s">
        <v>26</v>
      </c>
      <c r="B63" s="7"/>
      <c r="C63" s="7"/>
      <c r="D63" s="7"/>
      <c r="E63" s="7"/>
      <c r="F63" s="7"/>
      <c r="G63" s="7"/>
      <c r="H63" s="7"/>
      <c r="I63" s="7"/>
      <c r="J63" s="354" t="s">
        <v>29</v>
      </c>
      <c r="K63" s="354"/>
      <c r="L63" s="354"/>
      <c r="M63" s="354"/>
      <c r="N63" s="354"/>
      <c r="O63" s="354"/>
    </row>
    <row r="64" spans="1:15" ht="60">
      <c r="A64" s="97" t="s">
        <v>2</v>
      </c>
      <c r="B64" s="97" t="s">
        <v>3</v>
      </c>
      <c r="C64" s="98" t="s">
        <v>12</v>
      </c>
      <c r="D64" s="98" t="s">
        <v>13</v>
      </c>
      <c r="E64" s="98" t="s">
        <v>14</v>
      </c>
      <c r="F64" s="98" t="s">
        <v>11</v>
      </c>
      <c r="G64" s="97" t="s">
        <v>4</v>
      </c>
      <c r="H64" s="97" t="s">
        <v>8</v>
      </c>
      <c r="I64" s="97" t="s">
        <v>15</v>
      </c>
      <c r="J64" s="97" t="s">
        <v>5</v>
      </c>
      <c r="K64" s="97" t="s">
        <v>25</v>
      </c>
      <c r="L64" s="97" t="s">
        <v>6</v>
      </c>
      <c r="M64" s="99" t="s">
        <v>10</v>
      </c>
      <c r="N64" s="99" t="s">
        <v>9</v>
      </c>
      <c r="O64" s="99" t="s">
        <v>7</v>
      </c>
    </row>
    <row r="65" spans="1:15" ht="16.5">
      <c r="A65" s="225">
        <v>1</v>
      </c>
      <c r="B65" s="2">
        <v>2</v>
      </c>
      <c r="C65" s="2">
        <v>3</v>
      </c>
      <c r="D65" s="2">
        <v>4</v>
      </c>
      <c r="E65" s="2">
        <v>5</v>
      </c>
      <c r="F65" s="2">
        <v>6</v>
      </c>
      <c r="G65" s="225">
        <v>7</v>
      </c>
      <c r="H65" s="2">
        <v>8</v>
      </c>
      <c r="I65" s="2">
        <v>9</v>
      </c>
      <c r="J65" s="2">
        <v>10</v>
      </c>
      <c r="K65" s="2">
        <v>11</v>
      </c>
      <c r="L65" s="229">
        <v>12</v>
      </c>
      <c r="M65" s="2">
        <v>13</v>
      </c>
      <c r="N65" s="2">
        <v>14</v>
      </c>
      <c r="O65" s="2">
        <v>15</v>
      </c>
    </row>
    <row r="66" spans="1:15" ht="115.5" customHeight="1">
      <c r="A66" s="251" t="s">
        <v>234</v>
      </c>
      <c r="B66" s="225" t="s">
        <v>235</v>
      </c>
      <c r="C66" s="225" t="s">
        <v>0</v>
      </c>
      <c r="D66" s="225"/>
      <c r="E66" s="229" t="s">
        <v>0</v>
      </c>
      <c r="F66" s="225" t="s">
        <v>0</v>
      </c>
      <c r="G66" s="225" t="s">
        <v>236</v>
      </c>
      <c r="H66" s="225"/>
      <c r="I66" s="225"/>
      <c r="J66" s="232" t="s">
        <v>173</v>
      </c>
      <c r="K66" s="100" t="s">
        <v>174</v>
      </c>
      <c r="L66" s="102">
        <v>4710000</v>
      </c>
      <c r="M66" s="225">
        <v>30</v>
      </c>
      <c r="N66" s="229" t="s">
        <v>27</v>
      </c>
      <c r="O66" s="225" t="s">
        <v>243</v>
      </c>
    </row>
    <row r="67" spans="1:15" ht="49.5">
      <c r="A67" s="251"/>
      <c r="B67" s="225"/>
      <c r="C67" s="225" t="s">
        <v>0</v>
      </c>
      <c r="D67" s="225"/>
      <c r="E67" s="229" t="s">
        <v>0</v>
      </c>
      <c r="F67" s="225" t="s">
        <v>0</v>
      </c>
      <c r="G67" s="225" t="s">
        <v>237</v>
      </c>
      <c r="H67" s="225"/>
      <c r="I67" s="225"/>
      <c r="J67" s="232" t="s">
        <v>173</v>
      </c>
      <c r="K67" s="100" t="s">
        <v>174</v>
      </c>
      <c r="L67" s="102">
        <v>2660000</v>
      </c>
      <c r="M67" s="225">
        <v>31</v>
      </c>
      <c r="N67" s="229" t="s">
        <v>27</v>
      </c>
      <c r="O67" s="225" t="s">
        <v>243</v>
      </c>
    </row>
    <row r="68" spans="1:15" ht="49.5">
      <c r="A68" s="251"/>
      <c r="B68" s="225"/>
      <c r="C68" s="225" t="s">
        <v>0</v>
      </c>
      <c r="D68" s="225"/>
      <c r="E68" s="229" t="s">
        <v>0</v>
      </c>
      <c r="F68" s="225" t="s">
        <v>0</v>
      </c>
      <c r="G68" s="225" t="s">
        <v>238</v>
      </c>
      <c r="H68" s="225"/>
      <c r="I68" s="225"/>
      <c r="J68" s="232" t="s">
        <v>173</v>
      </c>
      <c r="K68" s="100" t="s">
        <v>174</v>
      </c>
      <c r="L68" s="102">
        <v>3250000</v>
      </c>
      <c r="M68" s="225">
        <v>32</v>
      </c>
      <c r="N68" s="229" t="s">
        <v>27</v>
      </c>
      <c r="O68" s="225" t="s">
        <v>243</v>
      </c>
    </row>
    <row r="69" spans="1:15" ht="49.5">
      <c r="A69" s="251"/>
      <c r="B69" s="225"/>
      <c r="C69" s="225" t="s">
        <v>0</v>
      </c>
      <c r="D69" s="225"/>
      <c r="E69" s="229" t="s">
        <v>0</v>
      </c>
      <c r="F69" s="225" t="s">
        <v>0</v>
      </c>
      <c r="G69" s="225" t="s">
        <v>239</v>
      </c>
      <c r="H69" s="225"/>
      <c r="I69" s="225"/>
      <c r="J69" s="232" t="s">
        <v>173</v>
      </c>
      <c r="K69" s="100" t="s">
        <v>174</v>
      </c>
      <c r="L69" s="102">
        <v>800000</v>
      </c>
      <c r="M69" s="225">
        <v>33</v>
      </c>
      <c r="N69" s="229" t="s">
        <v>27</v>
      </c>
      <c r="O69" s="225" t="s">
        <v>243</v>
      </c>
    </row>
    <row r="70" spans="1:15" ht="99">
      <c r="A70" s="251"/>
      <c r="B70" s="225" t="s">
        <v>240</v>
      </c>
      <c r="C70" s="225" t="s">
        <v>222</v>
      </c>
      <c r="D70" s="225"/>
      <c r="E70" s="229" t="s">
        <v>0</v>
      </c>
      <c r="F70" s="225" t="s">
        <v>0</v>
      </c>
      <c r="G70" s="225" t="s">
        <v>241</v>
      </c>
      <c r="H70" s="225"/>
      <c r="I70" s="225"/>
      <c r="J70" s="232" t="s">
        <v>173</v>
      </c>
      <c r="K70" s="100" t="s">
        <v>174</v>
      </c>
      <c r="L70" s="102">
        <v>5010738</v>
      </c>
      <c r="M70" s="225">
        <v>34</v>
      </c>
      <c r="N70" s="229" t="s">
        <v>27</v>
      </c>
      <c r="O70" s="225" t="s">
        <v>243</v>
      </c>
    </row>
    <row r="71" spans="1:15" ht="49.5">
      <c r="A71" s="251"/>
      <c r="B71" s="225"/>
      <c r="C71" s="225"/>
      <c r="D71" s="225"/>
      <c r="E71" s="229"/>
      <c r="F71" s="225"/>
      <c r="G71" s="225" t="s">
        <v>242</v>
      </c>
      <c r="H71" s="225"/>
      <c r="I71" s="225"/>
      <c r="J71" s="232" t="s">
        <v>173</v>
      </c>
      <c r="K71" s="100" t="s">
        <v>174</v>
      </c>
      <c r="L71" s="102">
        <v>4040000</v>
      </c>
      <c r="M71" s="225">
        <v>35</v>
      </c>
      <c r="N71" s="229" t="s">
        <v>27</v>
      </c>
      <c r="O71" s="225" t="s">
        <v>243</v>
      </c>
    </row>
    <row r="72" spans="1:15" ht="16.5">
      <c r="A72" s="251"/>
      <c r="B72" s="225"/>
      <c r="C72" s="225"/>
      <c r="D72" s="225"/>
      <c r="E72" s="229"/>
      <c r="F72" s="225"/>
      <c r="G72" s="343" t="s">
        <v>254</v>
      </c>
      <c r="H72" s="341"/>
      <c r="I72" s="341"/>
      <c r="J72" s="342"/>
      <c r="K72" s="242"/>
      <c r="L72" s="247">
        <f>SUM(L66:L71)</f>
        <v>20470738</v>
      </c>
      <c r="M72" s="225"/>
      <c r="N72" s="229"/>
      <c r="O72" s="225"/>
    </row>
    <row r="73" spans="1:15" ht="16.5" customHeight="1">
      <c r="A73" s="340" t="s">
        <v>244</v>
      </c>
      <c r="B73" s="345"/>
      <c r="C73" s="345"/>
      <c r="D73" s="345"/>
      <c r="E73" s="345"/>
      <c r="F73" s="345"/>
      <c r="G73" s="345"/>
      <c r="H73" s="345"/>
      <c r="I73" s="345"/>
      <c r="J73" s="345"/>
      <c r="K73" s="345"/>
      <c r="L73" s="345"/>
      <c r="M73" s="345"/>
      <c r="N73" s="345"/>
      <c r="O73" s="346"/>
    </row>
    <row r="74" spans="1:15" ht="99">
      <c r="A74" s="251" t="s">
        <v>234</v>
      </c>
      <c r="B74" s="240" t="s">
        <v>245</v>
      </c>
      <c r="C74" s="225" t="s">
        <v>222</v>
      </c>
      <c r="D74" s="225"/>
      <c r="E74" s="229" t="s">
        <v>0</v>
      </c>
      <c r="F74" s="225" t="s">
        <v>0</v>
      </c>
      <c r="G74" s="240" t="s">
        <v>246</v>
      </c>
      <c r="H74" s="221"/>
      <c r="I74" s="221"/>
      <c r="J74" s="232" t="s">
        <v>173</v>
      </c>
      <c r="K74" s="100" t="s">
        <v>174</v>
      </c>
      <c r="L74" s="241">
        <v>12432000</v>
      </c>
      <c r="M74" s="225">
        <v>35</v>
      </c>
      <c r="N74" s="229" t="s">
        <v>27</v>
      </c>
      <c r="O74" s="225" t="s">
        <v>243</v>
      </c>
    </row>
    <row r="75" spans="1:15" ht="82.5">
      <c r="A75" s="228"/>
      <c r="B75" s="221"/>
      <c r="C75" s="225" t="s">
        <v>222</v>
      </c>
      <c r="D75" s="225"/>
      <c r="E75" s="229" t="s">
        <v>0</v>
      </c>
      <c r="F75" s="225" t="s">
        <v>0</v>
      </c>
      <c r="G75" s="240" t="s">
        <v>247</v>
      </c>
      <c r="H75" s="221"/>
      <c r="I75" s="221"/>
      <c r="J75" s="232" t="s">
        <v>173</v>
      </c>
      <c r="K75" s="100" t="s">
        <v>174</v>
      </c>
      <c r="L75" s="241">
        <v>9386000</v>
      </c>
      <c r="M75" s="225">
        <v>36</v>
      </c>
      <c r="N75" s="229" t="s">
        <v>27</v>
      </c>
      <c r="O75" s="225" t="s">
        <v>243</v>
      </c>
    </row>
    <row r="76" spans="1:15" ht="82.5">
      <c r="A76" s="228"/>
      <c r="B76" s="221"/>
      <c r="C76" s="225" t="s">
        <v>222</v>
      </c>
      <c r="D76" s="225"/>
      <c r="E76" s="229" t="s">
        <v>0</v>
      </c>
      <c r="F76" s="225" t="s">
        <v>0</v>
      </c>
      <c r="G76" s="240" t="s">
        <v>248</v>
      </c>
      <c r="H76" s="221"/>
      <c r="I76" s="221"/>
      <c r="J76" s="232" t="s">
        <v>173</v>
      </c>
      <c r="K76" s="100" t="s">
        <v>174</v>
      </c>
      <c r="L76" s="241">
        <v>9396000</v>
      </c>
      <c r="M76" s="225">
        <v>37</v>
      </c>
      <c r="N76" s="229" t="s">
        <v>27</v>
      </c>
      <c r="O76" s="225" t="s">
        <v>243</v>
      </c>
    </row>
    <row r="77" spans="1:15" ht="82.5">
      <c r="A77" s="228"/>
      <c r="B77" s="221"/>
      <c r="C77" s="225" t="s">
        <v>222</v>
      </c>
      <c r="D77" s="225"/>
      <c r="E77" s="229" t="s">
        <v>0</v>
      </c>
      <c r="F77" s="225" t="s">
        <v>0</v>
      </c>
      <c r="G77" s="240" t="s">
        <v>249</v>
      </c>
      <c r="H77" s="221"/>
      <c r="I77" s="221"/>
      <c r="J77" s="232" t="s">
        <v>173</v>
      </c>
      <c r="K77" s="100" t="s">
        <v>174</v>
      </c>
      <c r="L77" s="241">
        <v>18754000</v>
      </c>
      <c r="M77" s="225">
        <v>38</v>
      </c>
      <c r="N77" s="229" t="s">
        <v>27</v>
      </c>
      <c r="O77" s="225" t="s">
        <v>243</v>
      </c>
    </row>
    <row r="78" spans="1:15" ht="16.5">
      <c r="A78" s="228"/>
      <c r="B78" s="221"/>
      <c r="C78" s="225"/>
      <c r="D78" s="225"/>
      <c r="E78" s="229"/>
      <c r="F78" s="225"/>
      <c r="G78" s="340" t="s">
        <v>254</v>
      </c>
      <c r="H78" s="341"/>
      <c r="I78" s="341"/>
      <c r="J78" s="342"/>
      <c r="K78" s="242"/>
      <c r="L78" s="243">
        <f>SUM(L74:L77)</f>
        <v>49968000</v>
      </c>
      <c r="M78" s="225"/>
      <c r="N78" s="229"/>
      <c r="O78" s="225"/>
    </row>
    <row r="79" spans="1:15" ht="16.5" customHeight="1">
      <c r="A79" s="340" t="s">
        <v>250</v>
      </c>
      <c r="B79" s="345"/>
      <c r="C79" s="345"/>
      <c r="D79" s="345"/>
      <c r="E79" s="345"/>
      <c r="F79" s="345"/>
      <c r="G79" s="345"/>
      <c r="H79" s="345"/>
      <c r="I79" s="345"/>
      <c r="J79" s="345"/>
      <c r="K79" s="345"/>
      <c r="L79" s="345"/>
      <c r="M79" s="345"/>
      <c r="N79" s="345"/>
      <c r="O79" s="346"/>
    </row>
    <row r="80" spans="1:15" ht="132">
      <c r="A80" s="251" t="s">
        <v>234</v>
      </c>
      <c r="B80" s="240" t="s">
        <v>251</v>
      </c>
      <c r="C80" s="225" t="s">
        <v>222</v>
      </c>
      <c r="D80" s="225"/>
      <c r="E80" s="229" t="s">
        <v>0</v>
      </c>
      <c r="F80" s="225" t="s">
        <v>0</v>
      </c>
      <c r="G80" s="240" t="s">
        <v>252</v>
      </c>
      <c r="H80" s="228"/>
      <c r="I80" s="228"/>
      <c r="J80" s="232" t="s">
        <v>173</v>
      </c>
      <c r="K80" s="100" t="s">
        <v>174</v>
      </c>
      <c r="L80" s="241">
        <v>116092000</v>
      </c>
      <c r="M80" s="225">
        <v>38</v>
      </c>
      <c r="N80" s="229" t="s">
        <v>27</v>
      </c>
      <c r="O80" s="225" t="s">
        <v>243</v>
      </c>
    </row>
    <row r="81" spans="1:15" ht="66">
      <c r="A81" s="228"/>
      <c r="B81" s="228"/>
      <c r="C81" s="225"/>
      <c r="D81" s="225"/>
      <c r="E81" s="229"/>
      <c r="F81" s="225"/>
      <c r="G81" s="240" t="s">
        <v>253</v>
      </c>
      <c r="H81" s="228"/>
      <c r="I81" s="228"/>
      <c r="J81" s="232" t="s">
        <v>173</v>
      </c>
      <c r="K81" s="100" t="s">
        <v>174</v>
      </c>
      <c r="L81" s="241">
        <v>3210000</v>
      </c>
      <c r="M81" s="225">
        <v>38</v>
      </c>
      <c r="N81" s="229" t="s">
        <v>27</v>
      </c>
      <c r="O81" s="225" t="s">
        <v>243</v>
      </c>
    </row>
    <row r="82" spans="1:15" ht="16.5">
      <c r="A82" s="228"/>
      <c r="B82" s="221"/>
      <c r="C82" s="221"/>
      <c r="D82" s="221"/>
      <c r="E82" s="221"/>
      <c r="F82" s="221"/>
      <c r="G82" s="340" t="s">
        <v>255</v>
      </c>
      <c r="H82" s="346"/>
      <c r="I82" s="221"/>
      <c r="J82" s="221"/>
      <c r="K82" s="221"/>
      <c r="L82" s="243">
        <f>SUM(L80:L81)</f>
        <v>119302000</v>
      </c>
      <c r="M82" s="228"/>
      <c r="N82" s="228"/>
      <c r="O82" s="229"/>
    </row>
    <row r="83" spans="1:15" ht="16.5">
      <c r="A83" s="228"/>
      <c r="B83" s="221"/>
      <c r="C83" s="221"/>
      <c r="D83" s="221"/>
      <c r="E83" s="221"/>
      <c r="F83" s="221"/>
      <c r="G83" s="116" t="s">
        <v>256</v>
      </c>
      <c r="H83" s="116"/>
      <c r="I83" s="116"/>
      <c r="J83" s="221"/>
      <c r="K83" s="221"/>
      <c r="L83" s="243">
        <f>L72+L78+L82</f>
        <v>189740738</v>
      </c>
      <c r="M83" s="228"/>
      <c r="N83" s="228"/>
      <c r="O83" s="229"/>
    </row>
    <row r="84" spans="1:15" ht="16.5">
      <c r="A84" s="12"/>
      <c r="B84" s="103"/>
      <c r="C84" s="103"/>
      <c r="D84" s="103"/>
      <c r="E84" s="103"/>
      <c r="F84" s="103"/>
      <c r="G84" s="244"/>
      <c r="H84" s="244"/>
      <c r="I84" s="244"/>
      <c r="J84" s="103"/>
      <c r="K84" s="103"/>
      <c r="L84" s="104"/>
      <c r="M84" s="12"/>
      <c r="N84" s="12"/>
      <c r="O84" s="105"/>
    </row>
    <row r="85" spans="1:15" ht="16.5">
      <c r="A85" s="7" t="s">
        <v>257</v>
      </c>
      <c r="B85" s="7"/>
      <c r="C85" s="7"/>
      <c r="D85" s="7"/>
      <c r="E85" s="7"/>
      <c r="F85" s="7"/>
      <c r="G85" s="7"/>
      <c r="H85" s="7"/>
      <c r="I85" s="7"/>
      <c r="J85" s="392" t="s">
        <v>258</v>
      </c>
      <c r="K85" s="392"/>
      <c r="L85" s="392"/>
      <c r="M85" s="392"/>
      <c r="N85" s="392"/>
      <c r="O85" s="392"/>
    </row>
    <row r="86" spans="1:15" ht="16.5">
      <c r="A86" s="7" t="s">
        <v>26</v>
      </c>
      <c r="B86" s="7"/>
      <c r="C86" s="7"/>
      <c r="D86" s="7"/>
      <c r="E86" s="7"/>
      <c r="F86" s="7"/>
      <c r="G86" s="7"/>
      <c r="H86" s="7"/>
      <c r="I86" s="7"/>
      <c r="J86" s="354" t="s">
        <v>29</v>
      </c>
      <c r="K86" s="354"/>
      <c r="L86" s="354"/>
      <c r="M86" s="354"/>
      <c r="N86" s="354"/>
      <c r="O86" s="354"/>
    </row>
    <row r="87" spans="1:15" ht="60">
      <c r="A87" s="97" t="s">
        <v>2</v>
      </c>
      <c r="B87" s="97" t="s">
        <v>3</v>
      </c>
      <c r="C87" s="98" t="s">
        <v>12</v>
      </c>
      <c r="D87" s="98" t="s">
        <v>13</v>
      </c>
      <c r="E87" s="98" t="s">
        <v>14</v>
      </c>
      <c r="F87" s="98" t="s">
        <v>11</v>
      </c>
      <c r="G87" s="97" t="s">
        <v>4</v>
      </c>
      <c r="H87" s="97" t="s">
        <v>8</v>
      </c>
      <c r="I87" s="97" t="s">
        <v>15</v>
      </c>
      <c r="J87" s="97" t="s">
        <v>5</v>
      </c>
      <c r="K87" s="97" t="s">
        <v>25</v>
      </c>
      <c r="L87" s="97" t="s">
        <v>6</v>
      </c>
      <c r="M87" s="99" t="s">
        <v>10</v>
      </c>
      <c r="N87" s="99" t="s">
        <v>9</v>
      </c>
      <c r="O87" s="99" t="s">
        <v>7</v>
      </c>
    </row>
    <row r="88" spans="1:15" ht="16.5">
      <c r="A88" s="225">
        <v>1</v>
      </c>
      <c r="B88" s="2">
        <v>2</v>
      </c>
      <c r="C88" s="2">
        <v>3</v>
      </c>
      <c r="D88" s="2">
        <v>4</v>
      </c>
      <c r="E88" s="2">
        <v>5</v>
      </c>
      <c r="F88" s="2">
        <v>6</v>
      </c>
      <c r="G88" s="225">
        <v>7</v>
      </c>
      <c r="H88" s="2">
        <v>8</v>
      </c>
      <c r="I88" s="2">
        <v>9</v>
      </c>
      <c r="J88" s="2">
        <v>10</v>
      </c>
      <c r="K88" s="2">
        <v>11</v>
      </c>
      <c r="L88" s="229">
        <v>12</v>
      </c>
      <c r="M88" s="2">
        <v>13</v>
      </c>
      <c r="N88" s="2">
        <v>14</v>
      </c>
      <c r="O88" s="2">
        <v>15</v>
      </c>
    </row>
    <row r="89" spans="1:15" ht="99">
      <c r="A89" s="225" t="s">
        <v>67</v>
      </c>
      <c r="B89" s="225" t="s">
        <v>259</v>
      </c>
      <c r="C89" s="225" t="s">
        <v>0</v>
      </c>
      <c r="D89" s="225"/>
      <c r="E89" s="229" t="s">
        <v>0</v>
      </c>
      <c r="F89" s="225" t="s">
        <v>0</v>
      </c>
      <c r="G89" s="225" t="s">
        <v>260</v>
      </c>
      <c r="H89" s="225"/>
      <c r="I89" s="225"/>
      <c r="J89" s="232" t="s">
        <v>173</v>
      </c>
      <c r="K89" s="100" t="s">
        <v>174</v>
      </c>
      <c r="L89" s="102">
        <v>100000000</v>
      </c>
      <c r="M89" s="225">
        <v>30</v>
      </c>
      <c r="N89" s="229" t="s">
        <v>27</v>
      </c>
      <c r="O89" s="225" t="s">
        <v>261</v>
      </c>
    </row>
    <row r="90" spans="1:15" ht="16.5">
      <c r="A90" s="228"/>
      <c r="B90" s="221"/>
      <c r="C90" s="221"/>
      <c r="D90" s="221"/>
      <c r="E90" s="221"/>
      <c r="F90" s="221"/>
      <c r="G90" s="398" t="s">
        <v>262</v>
      </c>
      <c r="H90" s="399"/>
      <c r="I90" s="400"/>
      <c r="J90" s="221"/>
      <c r="K90" s="221"/>
      <c r="L90" s="243">
        <f>SUM(L89)</f>
        <v>100000000</v>
      </c>
      <c r="M90" s="228"/>
      <c r="N90" s="228"/>
      <c r="O90" s="229"/>
    </row>
    <row r="91" spans="1:15" ht="16.5">
      <c r="A91" s="228"/>
      <c r="B91" s="221"/>
      <c r="C91" s="221"/>
      <c r="D91" s="221"/>
      <c r="E91" s="221"/>
      <c r="F91" s="221"/>
      <c r="G91" s="246"/>
      <c r="H91" s="246"/>
      <c r="I91" s="246"/>
      <c r="J91" s="221"/>
      <c r="K91" s="221"/>
      <c r="L91" s="243"/>
      <c r="M91" s="228"/>
      <c r="N91" s="228"/>
      <c r="O91" s="229"/>
    </row>
    <row r="92" spans="1:15" ht="16.5" customHeight="1">
      <c r="A92" s="340" t="s">
        <v>263</v>
      </c>
      <c r="B92" s="345"/>
      <c r="C92" s="345"/>
      <c r="D92" s="345"/>
      <c r="E92" s="345"/>
      <c r="F92" s="345"/>
      <c r="G92" s="345"/>
      <c r="H92" s="345"/>
      <c r="I92" s="345"/>
      <c r="J92" s="345"/>
      <c r="K92" s="345"/>
      <c r="L92" s="345"/>
      <c r="M92" s="345"/>
      <c r="N92" s="345"/>
      <c r="O92" s="346"/>
    </row>
    <row r="93" spans="1:15" ht="99">
      <c r="A93" s="225" t="s">
        <v>67</v>
      </c>
      <c r="B93" s="240" t="s">
        <v>264</v>
      </c>
      <c r="C93" s="225" t="s">
        <v>0</v>
      </c>
      <c r="D93" s="225"/>
      <c r="E93" s="229" t="s">
        <v>0</v>
      </c>
      <c r="F93" s="225" t="s">
        <v>0</v>
      </c>
      <c r="G93" s="240" t="s">
        <v>265</v>
      </c>
      <c r="H93" s="246"/>
      <c r="I93" s="246"/>
      <c r="J93" s="232" t="s">
        <v>173</v>
      </c>
      <c r="K93" s="100" t="s">
        <v>174</v>
      </c>
      <c r="L93" s="102">
        <v>44420000</v>
      </c>
      <c r="M93" s="225">
        <v>30</v>
      </c>
      <c r="N93" s="229" t="s">
        <v>27</v>
      </c>
      <c r="O93" s="225" t="s">
        <v>261</v>
      </c>
    </row>
    <row r="94" spans="1:15" ht="16.5">
      <c r="A94" s="225"/>
      <c r="B94" s="240"/>
      <c r="C94" s="225"/>
      <c r="D94" s="225"/>
      <c r="E94" s="229"/>
      <c r="F94" s="225"/>
      <c r="G94" s="340" t="s">
        <v>267</v>
      </c>
      <c r="H94" s="342"/>
      <c r="I94" s="246"/>
      <c r="J94" s="232"/>
      <c r="K94" s="100"/>
      <c r="L94" s="247">
        <f>SUM(L93)</f>
        <v>44420000</v>
      </c>
      <c r="M94" s="225"/>
      <c r="N94" s="229"/>
      <c r="O94" s="225"/>
    </row>
    <row r="95" spans="1:15" ht="16.5">
      <c r="A95" s="228"/>
      <c r="B95" s="221"/>
      <c r="C95" s="221"/>
      <c r="D95" s="221"/>
      <c r="E95" s="221"/>
      <c r="F95" s="221"/>
      <c r="G95" s="398" t="s">
        <v>266</v>
      </c>
      <c r="H95" s="342"/>
      <c r="I95" s="246"/>
      <c r="J95" s="221"/>
      <c r="K95" s="221"/>
      <c r="L95" s="243">
        <f>L90+L94</f>
        <v>144420000</v>
      </c>
      <c r="M95" s="228"/>
      <c r="N95" s="228"/>
      <c r="O95" s="229"/>
    </row>
    <row r="96" spans="1:15" ht="16.5">
      <c r="A96" s="12"/>
      <c r="B96" s="103"/>
      <c r="C96" s="103"/>
      <c r="D96" s="103"/>
      <c r="E96" s="103"/>
      <c r="F96" s="103"/>
      <c r="G96" s="244"/>
      <c r="H96" s="244"/>
      <c r="I96" s="244"/>
      <c r="J96" s="103"/>
      <c r="K96" s="103"/>
      <c r="L96" s="104"/>
      <c r="M96" s="12"/>
      <c r="N96" s="12"/>
      <c r="O96" s="105"/>
    </row>
    <row r="97" spans="1:15" ht="16.5">
      <c r="A97" s="7" t="s">
        <v>81</v>
      </c>
      <c r="B97" s="7"/>
      <c r="C97" s="7"/>
      <c r="D97" s="7"/>
      <c r="E97" s="7"/>
      <c r="F97" s="7"/>
      <c r="G97" s="7"/>
      <c r="H97" s="7"/>
      <c r="I97" s="7"/>
      <c r="J97" s="392" t="s">
        <v>82</v>
      </c>
      <c r="K97" s="392"/>
      <c r="L97" s="392"/>
      <c r="M97" s="392"/>
      <c r="N97" s="392"/>
      <c r="O97" s="392"/>
    </row>
    <row r="98" spans="1:15" ht="16.5">
      <c r="A98" s="7" t="s">
        <v>26</v>
      </c>
      <c r="B98" s="7"/>
      <c r="C98" s="7"/>
      <c r="D98" s="7"/>
      <c r="E98" s="7"/>
      <c r="F98" s="7"/>
      <c r="G98" s="7"/>
      <c r="H98" s="7"/>
      <c r="I98" s="7"/>
      <c r="J98" s="354" t="s">
        <v>29</v>
      </c>
      <c r="K98" s="354"/>
      <c r="L98" s="354"/>
      <c r="M98" s="354"/>
      <c r="N98" s="354"/>
      <c r="O98" s="354"/>
    </row>
    <row r="99" spans="1:15" ht="60">
      <c r="A99" s="97" t="s">
        <v>2</v>
      </c>
      <c r="B99" s="97" t="s">
        <v>3</v>
      </c>
      <c r="C99" s="98" t="s">
        <v>12</v>
      </c>
      <c r="D99" s="98" t="s">
        <v>13</v>
      </c>
      <c r="E99" s="98" t="s">
        <v>14</v>
      </c>
      <c r="F99" s="98" t="s">
        <v>11</v>
      </c>
      <c r="G99" s="97" t="s">
        <v>4</v>
      </c>
      <c r="H99" s="97" t="s">
        <v>8</v>
      </c>
      <c r="I99" s="97" t="s">
        <v>15</v>
      </c>
      <c r="J99" s="97" t="s">
        <v>5</v>
      </c>
      <c r="K99" s="97" t="s">
        <v>25</v>
      </c>
      <c r="L99" s="97" t="s">
        <v>6</v>
      </c>
      <c r="M99" s="99" t="s">
        <v>10</v>
      </c>
      <c r="N99" s="99" t="s">
        <v>9</v>
      </c>
      <c r="O99" s="99" t="s">
        <v>7</v>
      </c>
    </row>
    <row r="100" spans="1:15" ht="16.5">
      <c r="A100" s="225">
        <v>1</v>
      </c>
      <c r="B100" s="2">
        <v>2</v>
      </c>
      <c r="C100" s="2">
        <v>3</v>
      </c>
      <c r="D100" s="2">
        <v>4</v>
      </c>
      <c r="E100" s="2">
        <v>5</v>
      </c>
      <c r="F100" s="2">
        <v>6</v>
      </c>
      <c r="G100" s="225">
        <v>7</v>
      </c>
      <c r="H100" s="2">
        <v>8</v>
      </c>
      <c r="I100" s="2">
        <v>9</v>
      </c>
      <c r="J100" s="2">
        <v>10</v>
      </c>
      <c r="K100" s="2">
        <v>11</v>
      </c>
      <c r="L100" s="229">
        <v>12</v>
      </c>
      <c r="M100" s="2">
        <v>13</v>
      </c>
      <c r="N100" s="2">
        <v>14</v>
      </c>
      <c r="O100" s="2">
        <v>15</v>
      </c>
    </row>
    <row r="101" spans="1:15" ht="16.5" customHeight="1">
      <c r="A101" s="340" t="s">
        <v>77</v>
      </c>
      <c r="B101" s="345"/>
      <c r="C101" s="345"/>
      <c r="D101" s="345"/>
      <c r="E101" s="345"/>
      <c r="F101" s="345"/>
      <c r="G101" s="345"/>
      <c r="H101" s="345"/>
      <c r="I101" s="345"/>
      <c r="J101" s="345"/>
      <c r="K101" s="345"/>
      <c r="L101" s="345"/>
      <c r="M101" s="345"/>
      <c r="N101" s="345"/>
      <c r="O101" s="346"/>
    </row>
    <row r="102" spans="1:15" ht="132">
      <c r="A102" s="251" t="s">
        <v>665</v>
      </c>
      <c r="B102" s="225" t="s">
        <v>186</v>
      </c>
      <c r="C102" s="225" t="s">
        <v>0</v>
      </c>
      <c r="D102" s="225"/>
      <c r="E102" s="229" t="s">
        <v>0</v>
      </c>
      <c r="F102" s="225" t="s">
        <v>0</v>
      </c>
      <c r="G102" s="237" t="s">
        <v>187</v>
      </c>
      <c r="H102" s="225"/>
      <c r="I102" s="225"/>
      <c r="J102" s="232" t="s">
        <v>188</v>
      </c>
      <c r="K102" s="100" t="s">
        <v>174</v>
      </c>
      <c r="L102" s="102">
        <v>59000000</v>
      </c>
      <c r="M102" s="225">
        <v>30</v>
      </c>
      <c r="N102" s="229" t="s">
        <v>27</v>
      </c>
      <c r="O102" s="225" t="s">
        <v>78</v>
      </c>
    </row>
    <row r="103" spans="1:15" ht="16.5">
      <c r="A103" s="251"/>
      <c r="B103" s="364" t="s">
        <v>37</v>
      </c>
      <c r="C103" s="365"/>
      <c r="D103" s="365"/>
      <c r="E103" s="365"/>
      <c r="F103" s="365"/>
      <c r="G103" s="365"/>
      <c r="H103" s="365"/>
      <c r="I103" s="365"/>
      <c r="J103" s="365"/>
      <c r="K103" s="366"/>
      <c r="L103" s="247">
        <f>L102</f>
        <v>59000000</v>
      </c>
      <c r="M103" s="225"/>
      <c r="N103" s="229"/>
      <c r="O103" s="225"/>
    </row>
    <row r="104" spans="1:15" ht="16.5">
      <c r="A104" s="12"/>
      <c r="B104" s="103"/>
      <c r="C104" s="103"/>
      <c r="D104" s="103"/>
      <c r="E104" s="103"/>
      <c r="F104" s="103"/>
      <c r="G104" s="103"/>
      <c r="H104" s="103"/>
      <c r="I104" s="103"/>
      <c r="J104" s="103"/>
      <c r="K104" s="103"/>
      <c r="L104" s="104"/>
      <c r="M104" s="12"/>
      <c r="N104" s="12"/>
      <c r="O104" s="105"/>
    </row>
    <row r="105" spans="1:15" ht="16.5">
      <c r="A105" s="12"/>
      <c r="B105" s="103"/>
      <c r="C105" s="103"/>
      <c r="D105" s="103"/>
      <c r="E105" s="103"/>
      <c r="F105" s="103"/>
      <c r="G105" s="103"/>
      <c r="H105" s="103"/>
      <c r="I105" s="103"/>
      <c r="J105" s="103"/>
      <c r="K105" s="103"/>
      <c r="L105" s="104"/>
      <c r="M105" s="12"/>
      <c r="N105" s="12"/>
      <c r="O105" s="105"/>
    </row>
    <row r="106" spans="1:15" ht="16.5">
      <c r="A106" s="12"/>
      <c r="B106" s="103"/>
      <c r="C106" s="103"/>
      <c r="D106" s="103"/>
      <c r="E106" s="103"/>
      <c r="F106" s="103"/>
      <c r="G106" s="103"/>
      <c r="H106" s="103"/>
      <c r="I106" s="103"/>
      <c r="J106" s="103"/>
      <c r="K106" s="103"/>
      <c r="L106" s="104"/>
      <c r="M106" s="12"/>
      <c r="N106" s="12"/>
      <c r="O106" s="105"/>
    </row>
    <row r="107" spans="1:15" ht="16.5">
      <c r="A107" s="12"/>
      <c r="B107" s="103"/>
      <c r="C107" s="103"/>
      <c r="D107" s="103"/>
      <c r="E107" s="103"/>
      <c r="F107" s="103"/>
      <c r="G107" s="103"/>
      <c r="H107" s="103"/>
      <c r="I107" s="103"/>
      <c r="J107" s="103"/>
      <c r="K107" s="103"/>
      <c r="L107" s="104"/>
      <c r="M107" s="12"/>
      <c r="N107" s="12"/>
      <c r="O107" s="105"/>
    </row>
    <row r="108" spans="1:15" ht="16.5">
      <c r="A108" s="12"/>
      <c r="B108" s="103"/>
      <c r="C108" s="103"/>
      <c r="D108" s="103"/>
      <c r="E108" s="103"/>
      <c r="F108" s="103"/>
      <c r="G108" s="103"/>
      <c r="H108" s="103"/>
      <c r="I108" s="103"/>
      <c r="J108" s="103"/>
      <c r="K108" s="103"/>
      <c r="L108" s="104"/>
      <c r="M108" s="12"/>
      <c r="N108" s="12"/>
      <c r="O108" s="105"/>
    </row>
    <row r="109" spans="1:15" ht="13.5" customHeight="1">
      <c r="A109" s="7" t="s">
        <v>79</v>
      </c>
      <c r="B109" s="7"/>
      <c r="C109" s="7"/>
      <c r="D109" s="7"/>
      <c r="E109" s="7"/>
      <c r="F109" s="7"/>
      <c r="G109" s="7"/>
      <c r="H109" s="7"/>
      <c r="I109" s="7"/>
      <c r="J109" s="392" t="s">
        <v>333</v>
      </c>
      <c r="K109" s="392"/>
      <c r="L109" s="392"/>
      <c r="M109" s="392"/>
      <c r="N109" s="392"/>
      <c r="O109" s="392"/>
    </row>
    <row r="110" spans="1:15" ht="15" customHeight="1">
      <c r="A110" s="7" t="s">
        <v>26</v>
      </c>
      <c r="B110" s="7"/>
      <c r="C110" s="7"/>
      <c r="D110" s="7"/>
      <c r="E110" s="7"/>
      <c r="F110" s="7"/>
      <c r="G110" s="7"/>
      <c r="H110" s="7"/>
      <c r="I110" s="7"/>
      <c r="J110" s="354" t="s">
        <v>29</v>
      </c>
      <c r="K110" s="354"/>
      <c r="L110" s="354"/>
      <c r="M110" s="354"/>
      <c r="N110" s="354"/>
      <c r="O110" s="354"/>
    </row>
    <row r="111" spans="1:15" ht="75.75" customHeight="1">
      <c r="A111" s="89" t="s">
        <v>2</v>
      </c>
      <c r="B111" s="89" t="s">
        <v>3</v>
      </c>
      <c r="C111" s="90" t="s">
        <v>12</v>
      </c>
      <c r="D111" s="90" t="s">
        <v>13</v>
      </c>
      <c r="E111" s="90" t="s">
        <v>14</v>
      </c>
      <c r="F111" s="90" t="s">
        <v>11</v>
      </c>
      <c r="G111" s="89" t="s">
        <v>4</v>
      </c>
      <c r="H111" s="89" t="s">
        <v>8</v>
      </c>
      <c r="I111" s="89" t="s">
        <v>15</v>
      </c>
      <c r="J111" s="89" t="s">
        <v>5</v>
      </c>
      <c r="K111" s="89" t="s">
        <v>25</v>
      </c>
      <c r="L111" s="89" t="s">
        <v>6</v>
      </c>
      <c r="M111" s="108" t="s">
        <v>10</v>
      </c>
      <c r="N111" s="108" t="s">
        <v>9</v>
      </c>
      <c r="O111" s="108" t="s">
        <v>7</v>
      </c>
    </row>
    <row r="112" spans="1:15" ht="15" customHeight="1">
      <c r="A112" s="225">
        <v>1</v>
      </c>
      <c r="B112" s="2">
        <v>2</v>
      </c>
      <c r="C112" s="2">
        <v>3</v>
      </c>
      <c r="D112" s="2">
        <v>4</v>
      </c>
      <c r="E112" s="2">
        <v>5</v>
      </c>
      <c r="F112" s="2">
        <v>6</v>
      </c>
      <c r="G112" s="225">
        <v>7</v>
      </c>
      <c r="H112" s="2">
        <v>8</v>
      </c>
      <c r="I112" s="2">
        <v>9</v>
      </c>
      <c r="J112" s="2">
        <v>10</v>
      </c>
      <c r="K112" s="2">
        <v>11</v>
      </c>
      <c r="L112" s="229">
        <v>12</v>
      </c>
      <c r="M112" s="2">
        <v>13</v>
      </c>
      <c r="N112" s="2">
        <v>14</v>
      </c>
      <c r="O112" s="2">
        <v>15</v>
      </c>
    </row>
    <row r="113" spans="1:15" ht="15" customHeight="1">
      <c r="A113" s="340" t="s">
        <v>83</v>
      </c>
      <c r="B113" s="345"/>
      <c r="C113" s="345"/>
      <c r="D113" s="345"/>
      <c r="E113" s="345"/>
      <c r="F113" s="345"/>
      <c r="G113" s="345"/>
      <c r="H113" s="345"/>
      <c r="I113" s="345"/>
      <c r="J113" s="345"/>
      <c r="K113" s="345"/>
      <c r="L113" s="345"/>
      <c r="M113" s="345"/>
      <c r="N113" s="345"/>
      <c r="O113" s="346"/>
    </row>
    <row r="114" spans="1:15" ht="82.5" customHeight="1">
      <c r="A114" s="380" t="s">
        <v>229</v>
      </c>
      <c r="B114" s="372" t="s">
        <v>189</v>
      </c>
      <c r="C114" s="225" t="s">
        <v>0</v>
      </c>
      <c r="D114" s="225"/>
      <c r="E114" s="229" t="s">
        <v>0</v>
      </c>
      <c r="F114" s="225" t="s">
        <v>0</v>
      </c>
      <c r="G114" s="225" t="s">
        <v>190</v>
      </c>
      <c r="H114" s="225"/>
      <c r="I114" s="225"/>
      <c r="J114" s="232" t="s">
        <v>173</v>
      </c>
      <c r="K114" s="100" t="s">
        <v>174</v>
      </c>
      <c r="L114" s="102">
        <v>40000000</v>
      </c>
      <c r="M114" s="225">
        <v>180</v>
      </c>
      <c r="N114" s="229" t="s">
        <v>27</v>
      </c>
      <c r="O114" s="225" t="s">
        <v>80</v>
      </c>
    </row>
    <row r="115" spans="1:15" ht="90.75" customHeight="1">
      <c r="A115" s="381"/>
      <c r="B115" s="373"/>
      <c r="C115" s="225" t="s">
        <v>0</v>
      </c>
      <c r="D115" s="225"/>
      <c r="E115" s="229" t="s">
        <v>0</v>
      </c>
      <c r="F115" s="225" t="s">
        <v>0</v>
      </c>
      <c r="G115" s="225" t="s">
        <v>677</v>
      </c>
      <c r="H115" s="225"/>
      <c r="I115" s="225"/>
      <c r="J115" s="232" t="s">
        <v>173</v>
      </c>
      <c r="K115" s="100" t="s">
        <v>174</v>
      </c>
      <c r="L115" s="102">
        <v>15000000</v>
      </c>
      <c r="M115" s="225">
        <v>180</v>
      </c>
      <c r="N115" s="229" t="s">
        <v>27</v>
      </c>
      <c r="O115" s="225" t="s">
        <v>80</v>
      </c>
    </row>
    <row r="116" spans="1:15" ht="97.5" customHeight="1">
      <c r="A116" s="381"/>
      <c r="B116" s="373"/>
      <c r="C116" s="225"/>
      <c r="D116" s="225"/>
      <c r="E116" s="229"/>
      <c r="F116" s="225"/>
      <c r="G116" s="225" t="s">
        <v>191</v>
      </c>
      <c r="H116" s="225"/>
      <c r="I116" s="225"/>
      <c r="J116" s="232" t="s">
        <v>173</v>
      </c>
      <c r="K116" s="100" t="s">
        <v>174</v>
      </c>
      <c r="L116" s="102">
        <v>45000000</v>
      </c>
      <c r="M116" s="225"/>
      <c r="N116" s="229"/>
      <c r="O116" s="225" t="s">
        <v>80</v>
      </c>
    </row>
    <row r="117" spans="1:15" ht="21.75" customHeight="1">
      <c r="A117" s="382"/>
      <c r="B117" s="374"/>
      <c r="C117" s="347" t="s">
        <v>37</v>
      </c>
      <c r="D117" s="348"/>
      <c r="E117" s="348"/>
      <c r="F117" s="348"/>
      <c r="G117" s="349"/>
      <c r="H117" s="14"/>
      <c r="I117" s="14"/>
      <c r="J117" s="14"/>
      <c r="K117" s="14"/>
      <c r="L117" s="210">
        <f>SUM(L114:L116)</f>
        <v>100000000</v>
      </c>
      <c r="M117" s="14"/>
      <c r="N117" s="14"/>
      <c r="O117" s="14"/>
    </row>
    <row r="118" spans="1:15" ht="24" customHeight="1">
      <c r="A118" s="192"/>
      <c r="B118" s="191"/>
      <c r="C118" s="193"/>
      <c r="D118" s="193"/>
      <c r="E118" s="193"/>
      <c r="F118" s="193"/>
      <c r="G118" s="193"/>
      <c r="H118" s="95"/>
      <c r="I118" s="95"/>
      <c r="J118" s="95"/>
      <c r="K118" s="95"/>
      <c r="L118" s="194"/>
      <c r="M118" s="95"/>
      <c r="N118" s="95"/>
      <c r="O118" s="95"/>
    </row>
    <row r="119" spans="1:14" ht="16.5">
      <c r="A119" s="1" t="s">
        <v>38</v>
      </c>
      <c r="B119" s="1"/>
      <c r="C119" s="1"/>
      <c r="D119" s="1"/>
      <c r="E119" s="1"/>
      <c r="F119" s="1"/>
      <c r="G119" s="1"/>
      <c r="H119" s="1"/>
      <c r="I119" s="1"/>
      <c r="J119" s="5" t="s">
        <v>680</v>
      </c>
      <c r="K119" s="5"/>
      <c r="L119" s="5"/>
      <c r="M119" s="106"/>
      <c r="N119" s="106"/>
    </row>
    <row r="120" spans="1:14" ht="16.5" customHeight="1">
      <c r="A120" s="1" t="s">
        <v>26</v>
      </c>
      <c r="B120" s="1"/>
      <c r="C120" s="1"/>
      <c r="D120" s="1"/>
      <c r="E120" s="1"/>
      <c r="F120" s="1"/>
      <c r="G120" s="1"/>
      <c r="H120" s="1"/>
      <c r="I120" s="1"/>
      <c r="J120" s="5" t="s">
        <v>24</v>
      </c>
      <c r="K120" s="5"/>
      <c r="L120" s="5"/>
      <c r="M120" s="106"/>
      <c r="N120" s="106"/>
    </row>
    <row r="121" spans="1:15" ht="73.5" customHeight="1">
      <c r="A121" s="89" t="s">
        <v>2</v>
      </c>
      <c r="B121" s="89" t="s">
        <v>3</v>
      </c>
      <c r="C121" s="90" t="s">
        <v>12</v>
      </c>
      <c r="D121" s="90" t="s">
        <v>13</v>
      </c>
      <c r="E121" s="90" t="s">
        <v>14</v>
      </c>
      <c r="F121" s="90" t="s">
        <v>11</v>
      </c>
      <c r="G121" s="89" t="s">
        <v>4</v>
      </c>
      <c r="H121" s="89" t="s">
        <v>8</v>
      </c>
      <c r="I121" s="89" t="s">
        <v>15</v>
      </c>
      <c r="J121" s="89" t="s">
        <v>5</v>
      </c>
      <c r="K121" s="89" t="s">
        <v>25</v>
      </c>
      <c r="L121" s="89" t="s">
        <v>6</v>
      </c>
      <c r="M121" s="108" t="s">
        <v>10</v>
      </c>
      <c r="N121" s="108" t="s">
        <v>9</v>
      </c>
      <c r="O121" s="108" t="s">
        <v>7</v>
      </c>
    </row>
    <row r="122" spans="1:15" ht="16.5" customHeight="1">
      <c r="A122" s="225">
        <v>1</v>
      </c>
      <c r="B122" s="2">
        <v>2</v>
      </c>
      <c r="C122" s="2">
        <v>3</v>
      </c>
      <c r="D122" s="2">
        <v>4</v>
      </c>
      <c r="E122" s="2">
        <v>5</v>
      </c>
      <c r="F122" s="2">
        <v>6</v>
      </c>
      <c r="G122" s="225">
        <v>7</v>
      </c>
      <c r="H122" s="2">
        <v>8</v>
      </c>
      <c r="I122" s="2">
        <v>9</v>
      </c>
      <c r="J122" s="2">
        <v>10</v>
      </c>
      <c r="K122" s="2">
        <v>11</v>
      </c>
      <c r="L122" s="229">
        <v>12</v>
      </c>
      <c r="M122" s="2">
        <v>13</v>
      </c>
      <c r="N122" s="2">
        <v>14</v>
      </c>
      <c r="O122" s="2">
        <v>15</v>
      </c>
    </row>
    <row r="123" spans="1:15" ht="15" customHeight="1">
      <c r="A123" s="225"/>
      <c r="B123" s="343" t="s">
        <v>85</v>
      </c>
      <c r="C123" s="370"/>
      <c r="D123" s="370"/>
      <c r="E123" s="370"/>
      <c r="F123" s="370"/>
      <c r="G123" s="370"/>
      <c r="H123" s="370"/>
      <c r="I123" s="370"/>
      <c r="J123" s="370"/>
      <c r="K123" s="371"/>
      <c r="L123" s="225"/>
      <c r="M123" s="2"/>
      <c r="N123" s="2"/>
      <c r="O123" s="2"/>
    </row>
    <row r="124" spans="1:15" ht="132">
      <c r="A124" s="226" t="s">
        <v>62</v>
      </c>
      <c r="B124" s="226" t="s">
        <v>192</v>
      </c>
      <c r="C124" s="13" t="s">
        <v>0</v>
      </c>
      <c r="D124" s="13"/>
      <c r="E124" s="13" t="s">
        <v>0</v>
      </c>
      <c r="F124" s="13" t="s">
        <v>0</v>
      </c>
      <c r="G124" s="225" t="s">
        <v>193</v>
      </c>
      <c r="H124" s="225"/>
      <c r="I124" s="225"/>
      <c r="J124" s="232" t="s">
        <v>173</v>
      </c>
      <c r="K124" s="100" t="s">
        <v>174</v>
      </c>
      <c r="L124" s="109">
        <v>3898000</v>
      </c>
      <c r="M124" s="13">
        <v>180</v>
      </c>
      <c r="N124" s="35" t="s">
        <v>27</v>
      </c>
      <c r="O124" s="226" t="s">
        <v>86</v>
      </c>
    </row>
    <row r="125" spans="1:15" ht="82.5">
      <c r="A125" s="383"/>
      <c r="B125" s="383"/>
      <c r="C125" s="226" t="s">
        <v>0</v>
      </c>
      <c r="D125" s="226"/>
      <c r="E125" s="13" t="s">
        <v>0</v>
      </c>
      <c r="F125" s="226" t="s">
        <v>0</v>
      </c>
      <c r="G125" s="225" t="s">
        <v>194</v>
      </c>
      <c r="H125" s="225"/>
      <c r="I125" s="225"/>
      <c r="J125" s="232" t="s">
        <v>173</v>
      </c>
      <c r="K125" s="100" t="s">
        <v>174</v>
      </c>
      <c r="L125" s="109">
        <v>2700000</v>
      </c>
      <c r="M125" s="13">
        <v>180</v>
      </c>
      <c r="N125" s="35" t="s">
        <v>27</v>
      </c>
      <c r="O125" s="226" t="s">
        <v>86</v>
      </c>
    </row>
    <row r="126" spans="1:15" ht="132">
      <c r="A126" s="384"/>
      <c r="B126" s="384"/>
      <c r="C126" s="226" t="s">
        <v>0</v>
      </c>
      <c r="D126" s="14"/>
      <c r="E126" s="13" t="s">
        <v>0</v>
      </c>
      <c r="F126" s="226" t="s">
        <v>0</v>
      </c>
      <c r="G126" s="225" t="s">
        <v>195</v>
      </c>
      <c r="H126" s="14"/>
      <c r="I126" s="14"/>
      <c r="J126" s="232" t="s">
        <v>173</v>
      </c>
      <c r="K126" s="100" t="s">
        <v>174</v>
      </c>
      <c r="L126" s="109">
        <v>3000000</v>
      </c>
      <c r="M126" s="13">
        <v>60</v>
      </c>
      <c r="N126" s="35" t="s">
        <v>27</v>
      </c>
      <c r="O126" s="226" t="s">
        <v>86</v>
      </c>
    </row>
    <row r="127" spans="1:15" ht="99">
      <c r="A127" s="226"/>
      <c r="B127" s="226"/>
      <c r="C127" s="226" t="s">
        <v>0</v>
      </c>
      <c r="D127" s="226"/>
      <c r="E127" s="226" t="s">
        <v>0</v>
      </c>
      <c r="F127" s="226" t="s">
        <v>0</v>
      </c>
      <c r="G127" s="225" t="s">
        <v>196</v>
      </c>
      <c r="H127" s="14"/>
      <c r="I127" s="14"/>
      <c r="J127" s="232" t="s">
        <v>173</v>
      </c>
      <c r="K127" s="100" t="s">
        <v>174</v>
      </c>
      <c r="L127" s="109">
        <v>186472330</v>
      </c>
      <c r="M127" s="13">
        <v>30</v>
      </c>
      <c r="N127" s="35"/>
      <c r="O127" s="226" t="s">
        <v>86</v>
      </c>
    </row>
    <row r="128" spans="1:15" ht="82.5">
      <c r="A128" s="226"/>
      <c r="B128" s="226"/>
      <c r="C128" s="226"/>
      <c r="D128" s="226"/>
      <c r="E128" s="226"/>
      <c r="F128" s="226"/>
      <c r="G128" s="225" t="s">
        <v>692</v>
      </c>
      <c r="H128" s="14"/>
      <c r="I128" s="14"/>
      <c r="J128" s="232" t="s">
        <v>173</v>
      </c>
      <c r="K128" s="100" t="s">
        <v>174</v>
      </c>
      <c r="L128" s="109">
        <v>6240000</v>
      </c>
      <c r="M128" s="13"/>
      <c r="N128" s="35"/>
      <c r="O128" s="226"/>
    </row>
    <row r="129" spans="1:15" ht="16.5">
      <c r="A129" s="14"/>
      <c r="B129" s="356" t="s">
        <v>37</v>
      </c>
      <c r="C129" s="361"/>
      <c r="D129" s="361"/>
      <c r="E129" s="361"/>
      <c r="F129" s="361"/>
      <c r="G129" s="361"/>
      <c r="H129" s="361"/>
      <c r="I129" s="361"/>
      <c r="J129" s="361"/>
      <c r="K129" s="362"/>
      <c r="L129" s="210">
        <f>SUM(L124:L128)</f>
        <v>202310330</v>
      </c>
      <c r="M129" s="226"/>
      <c r="N129" s="14"/>
      <c r="O129" s="13"/>
    </row>
    <row r="130" spans="1:15" ht="16.5">
      <c r="A130" s="95"/>
      <c r="B130" s="23"/>
      <c r="C130" s="23"/>
      <c r="D130" s="23"/>
      <c r="E130" s="23"/>
      <c r="F130" s="23"/>
      <c r="G130" s="23"/>
      <c r="H130" s="23"/>
      <c r="I130" s="23"/>
      <c r="J130" s="23"/>
      <c r="K130" s="23"/>
      <c r="L130" s="129"/>
      <c r="M130" s="195"/>
      <c r="N130" s="95"/>
      <c r="O130" s="196"/>
    </row>
    <row r="131" spans="1:15" ht="16.5">
      <c r="A131" s="95"/>
      <c r="B131" s="23"/>
      <c r="C131" s="23"/>
      <c r="D131" s="23"/>
      <c r="E131" s="23"/>
      <c r="F131" s="23"/>
      <c r="G131" s="23"/>
      <c r="H131" s="23"/>
      <c r="I131" s="23"/>
      <c r="J131" s="23"/>
      <c r="K131" s="23"/>
      <c r="L131" s="129"/>
      <c r="M131" s="195"/>
      <c r="N131" s="95"/>
      <c r="O131" s="196"/>
    </row>
    <row r="132" spans="1:15" ht="16.5">
      <c r="A132" s="95"/>
      <c r="B132" s="23"/>
      <c r="C132" s="23"/>
      <c r="D132" s="23"/>
      <c r="E132" s="23"/>
      <c r="F132" s="23"/>
      <c r="G132" s="23"/>
      <c r="H132" s="23"/>
      <c r="I132" s="23"/>
      <c r="J132" s="23"/>
      <c r="K132" s="23"/>
      <c r="L132" s="129"/>
      <c r="M132" s="195"/>
      <c r="N132" s="95"/>
      <c r="O132" s="196"/>
    </row>
    <row r="133" spans="1:15" ht="16.5">
      <c r="A133" s="95"/>
      <c r="B133" s="23"/>
      <c r="C133" s="23"/>
      <c r="D133" s="23"/>
      <c r="E133" s="23"/>
      <c r="F133" s="23"/>
      <c r="G133" s="23"/>
      <c r="H133" s="23"/>
      <c r="I133" s="23"/>
      <c r="J133" s="23"/>
      <c r="K133" s="23"/>
      <c r="L133" s="129"/>
      <c r="M133" s="195"/>
      <c r="N133" s="95"/>
      <c r="O133" s="196"/>
    </row>
    <row r="134" spans="1:15" ht="16.5">
      <c r="A134" s="95"/>
      <c r="B134" s="23"/>
      <c r="C134" s="23"/>
      <c r="D134" s="23"/>
      <c r="E134" s="23"/>
      <c r="F134" s="23"/>
      <c r="G134" s="23"/>
      <c r="H134" s="23"/>
      <c r="I134" s="23"/>
      <c r="J134" s="23"/>
      <c r="K134" s="23"/>
      <c r="L134" s="129"/>
      <c r="M134" s="195"/>
      <c r="N134" s="95"/>
      <c r="O134" s="196"/>
    </row>
    <row r="135" spans="1:15" ht="16.5">
      <c r="A135" s="95"/>
      <c r="B135" s="23"/>
      <c r="C135" s="23"/>
      <c r="D135" s="23"/>
      <c r="E135" s="23"/>
      <c r="F135" s="23"/>
      <c r="G135" s="23"/>
      <c r="H135" s="23"/>
      <c r="I135" s="23"/>
      <c r="J135" s="23"/>
      <c r="K135" s="23"/>
      <c r="L135" s="129"/>
      <c r="M135" s="195"/>
      <c r="N135" s="95"/>
      <c r="O135" s="196"/>
    </row>
    <row r="136" spans="1:15" ht="16.5">
      <c r="A136" s="95"/>
      <c r="B136" s="23"/>
      <c r="C136" s="23"/>
      <c r="D136" s="23"/>
      <c r="E136" s="23"/>
      <c r="F136" s="23"/>
      <c r="G136" s="23"/>
      <c r="H136" s="23"/>
      <c r="I136" s="23"/>
      <c r="J136" s="23"/>
      <c r="K136" s="23"/>
      <c r="L136" s="129"/>
      <c r="M136" s="195"/>
      <c r="N136" s="95"/>
      <c r="O136" s="196"/>
    </row>
    <row r="137" spans="1:14" ht="16.5">
      <c r="A137" s="9" t="s">
        <v>20</v>
      </c>
      <c r="B137" s="9"/>
      <c r="C137" s="9"/>
      <c r="D137" s="9"/>
      <c r="E137" s="9"/>
      <c r="F137" s="9"/>
      <c r="G137" s="9"/>
      <c r="H137" s="9"/>
      <c r="I137" s="9"/>
      <c r="J137" s="9" t="s">
        <v>16</v>
      </c>
      <c r="K137" s="9"/>
      <c r="L137" s="9"/>
      <c r="M137" s="9"/>
      <c r="N137" s="10"/>
    </row>
    <row r="138" spans="1:14" ht="16.5">
      <c r="A138" s="9" t="s">
        <v>26</v>
      </c>
      <c r="B138" s="9"/>
      <c r="C138" s="9"/>
      <c r="D138" s="9"/>
      <c r="E138" s="9"/>
      <c r="F138" s="9"/>
      <c r="G138" s="9"/>
      <c r="H138" s="9"/>
      <c r="I138" s="9"/>
      <c r="J138" s="11" t="s">
        <v>29</v>
      </c>
      <c r="K138" s="11"/>
      <c r="L138" s="11"/>
      <c r="M138" s="11"/>
      <c r="N138" s="10"/>
    </row>
    <row r="139" spans="1:15" ht="60">
      <c r="A139" s="89" t="s">
        <v>2</v>
      </c>
      <c r="B139" s="89" t="s">
        <v>3</v>
      </c>
      <c r="C139" s="90" t="s">
        <v>12</v>
      </c>
      <c r="D139" s="90" t="s">
        <v>13</v>
      </c>
      <c r="E139" s="90" t="s">
        <v>14</v>
      </c>
      <c r="F139" s="90" t="s">
        <v>11</v>
      </c>
      <c r="G139" s="89" t="s">
        <v>4</v>
      </c>
      <c r="H139" s="89" t="s">
        <v>8</v>
      </c>
      <c r="I139" s="89" t="s">
        <v>15</v>
      </c>
      <c r="J139" s="89" t="s">
        <v>5</v>
      </c>
      <c r="K139" s="89" t="s">
        <v>25</v>
      </c>
      <c r="L139" s="89" t="s">
        <v>6</v>
      </c>
      <c r="M139" s="108" t="s">
        <v>10</v>
      </c>
      <c r="N139" s="108" t="s">
        <v>9</v>
      </c>
      <c r="O139" s="108" t="s">
        <v>7</v>
      </c>
    </row>
    <row r="140" spans="1:15" ht="16.5">
      <c r="A140" s="225">
        <v>1</v>
      </c>
      <c r="B140" s="2">
        <v>2</v>
      </c>
      <c r="C140" s="2">
        <v>3</v>
      </c>
      <c r="D140" s="2">
        <v>4</v>
      </c>
      <c r="E140" s="2">
        <v>5</v>
      </c>
      <c r="F140" s="2">
        <v>6</v>
      </c>
      <c r="G140" s="225">
        <v>7</v>
      </c>
      <c r="H140" s="2">
        <v>8</v>
      </c>
      <c r="I140" s="2">
        <v>9</v>
      </c>
      <c r="J140" s="2">
        <v>10</v>
      </c>
      <c r="K140" s="2">
        <v>11</v>
      </c>
      <c r="L140" s="229">
        <v>12</v>
      </c>
      <c r="M140" s="2">
        <v>13</v>
      </c>
      <c r="N140" s="2">
        <v>14</v>
      </c>
      <c r="O140" s="2">
        <v>15</v>
      </c>
    </row>
    <row r="141" spans="1:15" ht="16.5" customHeight="1">
      <c r="A141" s="225"/>
      <c r="B141" s="222"/>
      <c r="C141" s="343" t="s">
        <v>87</v>
      </c>
      <c r="D141" s="370"/>
      <c r="E141" s="370"/>
      <c r="F141" s="370"/>
      <c r="G141" s="370"/>
      <c r="H141" s="370"/>
      <c r="I141" s="370"/>
      <c r="J141" s="370"/>
      <c r="K141" s="371"/>
      <c r="L141" s="229"/>
      <c r="M141" s="222"/>
      <c r="N141" s="222"/>
      <c r="O141" s="222"/>
    </row>
    <row r="142" spans="1:15" ht="99" customHeight="1">
      <c r="A142" s="372" t="s">
        <v>197</v>
      </c>
      <c r="B142" s="225" t="s">
        <v>198</v>
      </c>
      <c r="C142" s="229" t="s">
        <v>0</v>
      </c>
      <c r="D142" s="225"/>
      <c r="E142" s="229" t="s">
        <v>0</v>
      </c>
      <c r="F142" s="229" t="s">
        <v>0</v>
      </c>
      <c r="G142" s="225" t="s">
        <v>199</v>
      </c>
      <c r="H142" s="110"/>
      <c r="I142" s="225"/>
      <c r="J142" s="232" t="s">
        <v>173</v>
      </c>
      <c r="K142" s="100" t="s">
        <v>174</v>
      </c>
      <c r="L142" s="111">
        <v>30000000</v>
      </c>
      <c r="M142" s="225">
        <v>210</v>
      </c>
      <c r="N142" s="225" t="s">
        <v>27</v>
      </c>
      <c r="O142" s="225" t="s">
        <v>107</v>
      </c>
    </row>
    <row r="143" spans="1:15" ht="82.5">
      <c r="A143" s="374"/>
      <c r="B143" s="225"/>
      <c r="C143" s="229" t="s">
        <v>0</v>
      </c>
      <c r="D143" s="225"/>
      <c r="E143" s="229" t="s">
        <v>0</v>
      </c>
      <c r="F143" s="229" t="s">
        <v>0</v>
      </c>
      <c r="G143" s="225" t="s">
        <v>200</v>
      </c>
      <c r="H143" s="110"/>
      <c r="I143" s="225"/>
      <c r="J143" s="232" t="s">
        <v>173</v>
      </c>
      <c r="K143" s="100" t="s">
        <v>174</v>
      </c>
      <c r="L143" s="111">
        <v>42430100</v>
      </c>
      <c r="M143" s="225">
        <v>180</v>
      </c>
      <c r="N143" s="225" t="s">
        <v>27</v>
      </c>
      <c r="O143" s="225" t="s">
        <v>23</v>
      </c>
    </row>
    <row r="144" spans="1:15" ht="66">
      <c r="A144" s="225"/>
      <c r="B144" s="225" t="s">
        <v>201</v>
      </c>
      <c r="C144" s="229" t="s">
        <v>0</v>
      </c>
      <c r="D144" s="225"/>
      <c r="E144" s="229" t="s">
        <v>0</v>
      </c>
      <c r="F144" s="229" t="s">
        <v>0</v>
      </c>
      <c r="G144" s="225" t="s">
        <v>202</v>
      </c>
      <c r="H144" s="110"/>
      <c r="I144" s="225"/>
      <c r="J144" s="232" t="s">
        <v>173</v>
      </c>
      <c r="K144" s="100" t="s">
        <v>174</v>
      </c>
      <c r="L144" s="111">
        <v>261569900</v>
      </c>
      <c r="M144" s="225"/>
      <c r="N144" s="225" t="s">
        <v>27</v>
      </c>
      <c r="O144" s="225" t="s">
        <v>23</v>
      </c>
    </row>
    <row r="145" spans="1:15" ht="82.5">
      <c r="A145" s="225"/>
      <c r="B145" s="225"/>
      <c r="C145" s="229" t="s">
        <v>0</v>
      </c>
      <c r="D145" s="225"/>
      <c r="E145" s="229" t="s">
        <v>0</v>
      </c>
      <c r="F145" s="229" t="s">
        <v>0</v>
      </c>
      <c r="G145" s="225" t="s">
        <v>203</v>
      </c>
      <c r="H145" s="110"/>
      <c r="I145" s="225"/>
      <c r="J145" s="232" t="s">
        <v>173</v>
      </c>
      <c r="K145" s="100" t="s">
        <v>174</v>
      </c>
      <c r="L145" s="111">
        <v>11580000</v>
      </c>
      <c r="M145" s="225"/>
      <c r="N145" s="225" t="s">
        <v>27</v>
      </c>
      <c r="O145" s="225" t="s">
        <v>23</v>
      </c>
    </row>
    <row r="146" spans="1:15" ht="16.5">
      <c r="A146" s="221"/>
      <c r="B146" s="356" t="s">
        <v>37</v>
      </c>
      <c r="C146" s="361"/>
      <c r="D146" s="361"/>
      <c r="E146" s="361"/>
      <c r="F146" s="361"/>
      <c r="G146" s="361"/>
      <c r="H146" s="361"/>
      <c r="I146" s="361"/>
      <c r="J146" s="361"/>
      <c r="K146" s="362"/>
      <c r="L146" s="84">
        <f>SUM(L142:L145)</f>
        <v>345580000</v>
      </c>
      <c r="M146" s="240"/>
      <c r="N146" s="225"/>
      <c r="O146" s="225"/>
    </row>
    <row r="148" spans="1:15" ht="16.5">
      <c r="A148" s="9" t="s">
        <v>21</v>
      </c>
      <c r="B148" s="9"/>
      <c r="C148" s="9"/>
      <c r="D148" s="9"/>
      <c r="E148" s="9"/>
      <c r="F148" s="9"/>
      <c r="G148" s="9"/>
      <c r="H148" s="9"/>
      <c r="I148" s="9"/>
      <c r="J148" s="11" t="s">
        <v>17</v>
      </c>
      <c r="K148" s="11"/>
      <c r="L148" s="11"/>
      <c r="M148" s="12"/>
      <c r="O148" s="112"/>
    </row>
    <row r="149" spans="1:15" ht="16.5">
      <c r="A149" s="9" t="s">
        <v>30</v>
      </c>
      <c r="B149" s="9"/>
      <c r="C149" s="9"/>
      <c r="D149" s="9"/>
      <c r="E149" s="9"/>
      <c r="F149" s="9"/>
      <c r="G149" s="9"/>
      <c r="H149" s="9"/>
      <c r="I149" s="9"/>
      <c r="J149" s="11" t="s">
        <v>31</v>
      </c>
      <c r="K149" s="11"/>
      <c r="L149" s="11"/>
      <c r="M149" s="12"/>
      <c r="O149" s="112"/>
    </row>
    <row r="150" spans="1:15" ht="60">
      <c r="A150" s="89" t="s">
        <v>2</v>
      </c>
      <c r="B150" s="89" t="s">
        <v>3</v>
      </c>
      <c r="C150" s="90" t="s">
        <v>12</v>
      </c>
      <c r="D150" s="90" t="s">
        <v>13</v>
      </c>
      <c r="E150" s="90" t="s">
        <v>14</v>
      </c>
      <c r="F150" s="90" t="s">
        <v>11</v>
      </c>
      <c r="G150" s="89" t="s">
        <v>4</v>
      </c>
      <c r="H150" s="89" t="s">
        <v>8</v>
      </c>
      <c r="I150" s="89" t="s">
        <v>15</v>
      </c>
      <c r="J150" s="89" t="s">
        <v>5</v>
      </c>
      <c r="K150" s="89" t="s">
        <v>25</v>
      </c>
      <c r="L150" s="89" t="s">
        <v>6</v>
      </c>
      <c r="M150" s="108" t="s">
        <v>10</v>
      </c>
      <c r="N150" s="108" t="s">
        <v>9</v>
      </c>
      <c r="O150" s="108" t="s">
        <v>7</v>
      </c>
    </row>
    <row r="151" spans="1:15" ht="16.5">
      <c r="A151" s="225">
        <v>1</v>
      </c>
      <c r="B151" s="2">
        <v>2</v>
      </c>
      <c r="C151" s="2">
        <v>3</v>
      </c>
      <c r="D151" s="2">
        <v>4</v>
      </c>
      <c r="E151" s="2">
        <v>5</v>
      </c>
      <c r="F151" s="2">
        <v>6</v>
      </c>
      <c r="G151" s="225">
        <v>7</v>
      </c>
      <c r="H151" s="2">
        <v>8</v>
      </c>
      <c r="I151" s="2">
        <v>9</v>
      </c>
      <c r="J151" s="2">
        <v>10</v>
      </c>
      <c r="K151" s="2">
        <v>11</v>
      </c>
      <c r="L151" s="229">
        <v>12</v>
      </c>
      <c r="M151" s="2">
        <v>13</v>
      </c>
      <c r="N151" s="2">
        <v>14</v>
      </c>
      <c r="O151" s="2">
        <v>15</v>
      </c>
    </row>
    <row r="152" spans="1:15" ht="16.5" customHeight="1">
      <c r="A152" s="225"/>
      <c r="B152" s="114"/>
      <c r="C152" s="343" t="s">
        <v>88</v>
      </c>
      <c r="D152" s="370"/>
      <c r="E152" s="370"/>
      <c r="F152" s="370"/>
      <c r="G152" s="370"/>
      <c r="H152" s="370"/>
      <c r="I152" s="370"/>
      <c r="J152" s="370"/>
      <c r="K152" s="371"/>
      <c r="L152" s="229"/>
      <c r="M152" s="113"/>
      <c r="N152" s="113"/>
      <c r="O152" s="114"/>
    </row>
    <row r="153" spans="1:15" ht="106.5" customHeight="1">
      <c r="A153" s="357" t="s">
        <v>289</v>
      </c>
      <c r="B153" s="225" t="s">
        <v>204</v>
      </c>
      <c r="C153" s="229" t="s">
        <v>0</v>
      </c>
      <c r="D153" s="225"/>
      <c r="E153" s="229" t="s">
        <v>0</v>
      </c>
      <c r="F153" s="229" t="s">
        <v>0</v>
      </c>
      <c r="G153" s="225" t="s">
        <v>208</v>
      </c>
      <c r="H153" s="237"/>
      <c r="I153" s="237"/>
      <c r="J153" s="232" t="s">
        <v>173</v>
      </c>
      <c r="K153" s="100" t="s">
        <v>174</v>
      </c>
      <c r="L153" s="115">
        <v>24840000</v>
      </c>
      <c r="M153" s="237">
        <v>180</v>
      </c>
      <c r="N153" s="237" t="s">
        <v>27</v>
      </c>
      <c r="O153" s="237" t="s">
        <v>22</v>
      </c>
    </row>
    <row r="154" spans="1:15" ht="90" customHeight="1">
      <c r="A154" s="353"/>
      <c r="B154" s="236"/>
      <c r="C154" s="229" t="s">
        <v>0</v>
      </c>
      <c r="D154" s="225"/>
      <c r="E154" s="229" t="s">
        <v>0</v>
      </c>
      <c r="F154" s="229" t="s">
        <v>0</v>
      </c>
      <c r="G154" s="225" t="s">
        <v>207</v>
      </c>
      <c r="H154" s="237"/>
      <c r="I154" s="237"/>
      <c r="J154" s="232" t="s">
        <v>211</v>
      </c>
      <c r="K154" s="100" t="s">
        <v>212</v>
      </c>
      <c r="L154" s="115">
        <v>24165000</v>
      </c>
      <c r="M154" s="237">
        <v>181</v>
      </c>
      <c r="N154" s="237" t="s">
        <v>27</v>
      </c>
      <c r="O154" s="237" t="s">
        <v>22</v>
      </c>
    </row>
    <row r="155" spans="1:15" ht="90" customHeight="1">
      <c r="A155" s="353"/>
      <c r="B155" s="236"/>
      <c r="C155" s="229" t="s">
        <v>0</v>
      </c>
      <c r="D155" s="225"/>
      <c r="E155" s="229" t="s">
        <v>0</v>
      </c>
      <c r="F155" s="229" t="s">
        <v>0</v>
      </c>
      <c r="G155" s="225" t="s">
        <v>206</v>
      </c>
      <c r="H155" s="237"/>
      <c r="I155" s="237"/>
      <c r="J155" s="232" t="s">
        <v>173</v>
      </c>
      <c r="K155" s="100" t="s">
        <v>174</v>
      </c>
      <c r="L155" s="115">
        <v>5042810</v>
      </c>
      <c r="M155" s="237">
        <v>182</v>
      </c>
      <c r="N155" s="237" t="s">
        <v>27</v>
      </c>
      <c r="O155" s="237" t="s">
        <v>22</v>
      </c>
    </row>
    <row r="156" spans="1:15" ht="78" customHeight="1">
      <c r="A156" s="353"/>
      <c r="B156" s="372" t="s">
        <v>205</v>
      </c>
      <c r="C156" s="229" t="s">
        <v>0</v>
      </c>
      <c r="D156" s="225"/>
      <c r="E156" s="229" t="s">
        <v>0</v>
      </c>
      <c r="F156" s="229" t="s">
        <v>0</v>
      </c>
      <c r="G156" s="225" t="s">
        <v>209</v>
      </c>
      <c r="H156" s="237"/>
      <c r="I156" s="237"/>
      <c r="J156" s="232" t="s">
        <v>173</v>
      </c>
      <c r="K156" s="100" t="s">
        <v>174</v>
      </c>
      <c r="L156" s="115">
        <v>10720000</v>
      </c>
      <c r="M156" s="237">
        <v>60</v>
      </c>
      <c r="N156" s="237" t="s">
        <v>27</v>
      </c>
      <c r="O156" s="237" t="s">
        <v>22</v>
      </c>
    </row>
    <row r="157" spans="1:15" ht="66">
      <c r="A157" s="358"/>
      <c r="B157" s="352"/>
      <c r="C157" s="229" t="s">
        <v>0</v>
      </c>
      <c r="D157" s="225"/>
      <c r="E157" s="229" t="s">
        <v>0</v>
      </c>
      <c r="F157" s="229" t="s">
        <v>0</v>
      </c>
      <c r="G157" s="225" t="s">
        <v>714</v>
      </c>
      <c r="H157" s="237"/>
      <c r="I157" s="237"/>
      <c r="J157" s="232" t="s">
        <v>173</v>
      </c>
      <c r="K157" s="100" t="s">
        <v>174</v>
      </c>
      <c r="L157" s="115">
        <v>25000000</v>
      </c>
      <c r="M157" s="237"/>
      <c r="N157" s="237"/>
      <c r="O157" s="237" t="s">
        <v>22</v>
      </c>
    </row>
    <row r="158" spans="1:15" ht="82.5">
      <c r="A158" s="240"/>
      <c r="B158" s="235"/>
      <c r="C158" s="229" t="s">
        <v>0</v>
      </c>
      <c r="D158" s="225"/>
      <c r="E158" s="229" t="s">
        <v>0</v>
      </c>
      <c r="F158" s="229" t="s">
        <v>0</v>
      </c>
      <c r="G158" s="225" t="s">
        <v>210</v>
      </c>
      <c r="H158" s="237"/>
      <c r="I158" s="237"/>
      <c r="J158" s="232" t="s">
        <v>211</v>
      </c>
      <c r="K158" s="100" t="s">
        <v>212</v>
      </c>
      <c r="L158" s="115">
        <v>11080000</v>
      </c>
      <c r="M158" s="237"/>
      <c r="N158" s="237"/>
      <c r="O158" s="237"/>
    </row>
    <row r="159" spans="1:15" ht="16.5">
      <c r="A159" s="14"/>
      <c r="B159" s="356" t="s">
        <v>37</v>
      </c>
      <c r="C159" s="361"/>
      <c r="D159" s="361"/>
      <c r="E159" s="361"/>
      <c r="F159" s="361"/>
      <c r="G159" s="361"/>
      <c r="H159" s="361"/>
      <c r="I159" s="361"/>
      <c r="J159" s="361"/>
      <c r="K159" s="362"/>
      <c r="L159" s="19">
        <f>SUM(L153:L158)</f>
        <v>100847810</v>
      </c>
      <c r="M159" s="116"/>
      <c r="N159" s="116"/>
      <c r="O159" s="117"/>
    </row>
    <row r="161" spans="1:15" ht="16.5">
      <c r="A161" s="8" t="s">
        <v>32</v>
      </c>
      <c r="B161" s="8"/>
      <c r="C161" s="8"/>
      <c r="D161" s="8"/>
      <c r="E161" s="8"/>
      <c r="F161" s="8"/>
      <c r="G161" s="8"/>
      <c r="H161" s="8"/>
      <c r="I161" s="8"/>
      <c r="J161" s="389" t="s">
        <v>33</v>
      </c>
      <c r="K161" s="389"/>
      <c r="L161" s="389"/>
      <c r="M161" s="389"/>
      <c r="N161" s="389"/>
      <c r="O161" s="389"/>
    </row>
    <row r="162" spans="1:15" ht="16.5">
      <c r="A162" s="8" t="s">
        <v>26</v>
      </c>
      <c r="B162" s="8"/>
      <c r="C162" s="8"/>
      <c r="D162" s="8"/>
      <c r="E162" s="8"/>
      <c r="F162" s="8"/>
      <c r="G162" s="8"/>
      <c r="H162" s="8"/>
      <c r="I162" s="8"/>
      <c r="J162" s="402" t="s">
        <v>29</v>
      </c>
      <c r="K162" s="402"/>
      <c r="L162" s="402"/>
      <c r="M162" s="402"/>
      <c r="N162" s="402"/>
      <c r="O162" s="402"/>
    </row>
    <row r="163" spans="1:15" ht="60">
      <c r="A163" s="89" t="s">
        <v>2</v>
      </c>
      <c r="B163" s="89" t="s">
        <v>3</v>
      </c>
      <c r="C163" s="90" t="s">
        <v>12</v>
      </c>
      <c r="D163" s="90" t="s">
        <v>13</v>
      </c>
      <c r="E163" s="90" t="s">
        <v>14</v>
      </c>
      <c r="F163" s="90" t="s">
        <v>11</v>
      </c>
      <c r="G163" s="89" t="s">
        <v>4</v>
      </c>
      <c r="H163" s="89" t="s">
        <v>8</v>
      </c>
      <c r="I163" s="89" t="s">
        <v>15</v>
      </c>
      <c r="J163" s="89" t="s">
        <v>5</v>
      </c>
      <c r="K163" s="89" t="s">
        <v>25</v>
      </c>
      <c r="L163" s="89" t="s">
        <v>6</v>
      </c>
      <c r="M163" s="108" t="s">
        <v>10</v>
      </c>
      <c r="N163" s="108" t="s">
        <v>9</v>
      </c>
      <c r="O163" s="108" t="s">
        <v>7</v>
      </c>
    </row>
    <row r="164" spans="1:15" ht="16.5">
      <c r="A164" s="225">
        <v>1</v>
      </c>
      <c r="B164" s="2">
        <v>2</v>
      </c>
      <c r="C164" s="2">
        <v>3</v>
      </c>
      <c r="D164" s="2">
        <v>4</v>
      </c>
      <c r="E164" s="2">
        <v>5</v>
      </c>
      <c r="F164" s="2">
        <v>6</v>
      </c>
      <c r="G164" s="225">
        <v>7</v>
      </c>
      <c r="H164" s="2">
        <v>8</v>
      </c>
      <c r="I164" s="2">
        <v>9</v>
      </c>
      <c r="J164" s="2">
        <v>10</v>
      </c>
      <c r="K164" s="2">
        <v>11</v>
      </c>
      <c r="L164" s="229">
        <v>12</v>
      </c>
      <c r="M164" s="2">
        <v>13</v>
      </c>
      <c r="N164" s="2">
        <v>14</v>
      </c>
      <c r="O164" s="2">
        <v>15</v>
      </c>
    </row>
    <row r="165" spans="1:15" ht="16.5" customHeight="1">
      <c r="A165" s="15"/>
      <c r="B165" s="255"/>
      <c r="C165" s="343" t="s">
        <v>89</v>
      </c>
      <c r="D165" s="370"/>
      <c r="E165" s="370"/>
      <c r="F165" s="370"/>
      <c r="G165" s="370"/>
      <c r="H165" s="370"/>
      <c r="I165" s="370"/>
      <c r="J165" s="370"/>
      <c r="K165" s="371"/>
      <c r="L165" s="208"/>
      <c r="M165" s="255"/>
      <c r="N165" s="255"/>
      <c r="O165" s="255"/>
    </row>
    <row r="166" spans="1:15" ht="16.5" customHeight="1">
      <c r="A166" s="350" t="s">
        <v>34</v>
      </c>
      <c r="B166" s="357" t="s">
        <v>213</v>
      </c>
      <c r="C166" s="396" t="s">
        <v>0</v>
      </c>
      <c r="D166" s="396"/>
      <c r="E166" s="396" t="s">
        <v>0</v>
      </c>
      <c r="F166" s="396" t="s">
        <v>0</v>
      </c>
      <c r="G166" s="405" t="s">
        <v>214</v>
      </c>
      <c r="H166" s="405"/>
      <c r="I166" s="405"/>
      <c r="J166" s="403" t="s">
        <v>173</v>
      </c>
      <c r="K166" s="403" t="s">
        <v>174</v>
      </c>
      <c r="L166" s="387">
        <v>6290000</v>
      </c>
      <c r="M166" s="390">
        <v>180</v>
      </c>
      <c r="N166" s="385" t="s">
        <v>27</v>
      </c>
      <c r="O166" s="405" t="s">
        <v>108</v>
      </c>
    </row>
    <row r="167" spans="1:15" ht="95.25" customHeight="1">
      <c r="A167" s="360"/>
      <c r="B167" s="358"/>
      <c r="C167" s="397"/>
      <c r="D167" s="397"/>
      <c r="E167" s="397"/>
      <c r="F167" s="397"/>
      <c r="G167" s="406"/>
      <c r="H167" s="406"/>
      <c r="I167" s="406"/>
      <c r="J167" s="404"/>
      <c r="K167" s="404"/>
      <c r="L167" s="388"/>
      <c r="M167" s="391"/>
      <c r="N167" s="386"/>
      <c r="O167" s="406"/>
    </row>
    <row r="168" spans="1:15" ht="95.25" customHeight="1">
      <c r="A168" s="216"/>
      <c r="B168" s="240"/>
      <c r="C168" s="396" t="s">
        <v>222</v>
      </c>
      <c r="D168" s="396"/>
      <c r="E168" s="396" t="s">
        <v>0</v>
      </c>
      <c r="F168" s="396" t="s">
        <v>0</v>
      </c>
      <c r="G168" s="230" t="s">
        <v>215</v>
      </c>
      <c r="H168" s="230"/>
      <c r="I168" s="230"/>
      <c r="J168" s="232" t="s">
        <v>173</v>
      </c>
      <c r="K168" s="232" t="s">
        <v>174</v>
      </c>
      <c r="L168" s="233">
        <v>5604000</v>
      </c>
      <c r="M168" s="390">
        <v>180</v>
      </c>
      <c r="N168" s="385" t="s">
        <v>27</v>
      </c>
      <c r="O168" s="405" t="s">
        <v>108</v>
      </c>
    </row>
    <row r="169" spans="1:15" ht="95.25" customHeight="1">
      <c r="A169" s="216"/>
      <c r="B169" s="240"/>
      <c r="C169" s="397"/>
      <c r="D169" s="397"/>
      <c r="E169" s="397"/>
      <c r="F169" s="397"/>
      <c r="G169" s="230" t="s">
        <v>216</v>
      </c>
      <c r="H169" s="230"/>
      <c r="I169" s="230"/>
      <c r="J169" s="232" t="s">
        <v>173</v>
      </c>
      <c r="K169" s="232" t="s">
        <v>174</v>
      </c>
      <c r="L169" s="233">
        <v>3400000</v>
      </c>
      <c r="M169" s="391"/>
      <c r="N169" s="386"/>
      <c r="O169" s="406"/>
    </row>
    <row r="170" spans="1:15" ht="95.25" customHeight="1">
      <c r="A170" s="216" t="s">
        <v>217</v>
      </c>
      <c r="B170" s="240" t="s">
        <v>218</v>
      </c>
      <c r="C170" s="229" t="s">
        <v>222</v>
      </c>
      <c r="D170" s="229"/>
      <c r="E170" s="229" t="s">
        <v>222</v>
      </c>
      <c r="F170" s="229" t="s">
        <v>222</v>
      </c>
      <c r="G170" s="230" t="s">
        <v>219</v>
      </c>
      <c r="H170" s="230"/>
      <c r="I170" s="230"/>
      <c r="J170" s="232" t="s">
        <v>173</v>
      </c>
      <c r="K170" s="232" t="s">
        <v>174</v>
      </c>
      <c r="L170" s="233">
        <v>2540000</v>
      </c>
      <c r="M170" s="231">
        <v>180</v>
      </c>
      <c r="N170" s="228" t="s">
        <v>223</v>
      </c>
      <c r="O170" s="230" t="s">
        <v>224</v>
      </c>
    </row>
    <row r="171" spans="1:15" ht="95.25" customHeight="1">
      <c r="A171" s="216"/>
      <c r="B171" s="240"/>
      <c r="C171" s="229" t="s">
        <v>222</v>
      </c>
      <c r="D171" s="229"/>
      <c r="E171" s="229" t="s">
        <v>222</v>
      </c>
      <c r="F171" s="229" t="s">
        <v>222</v>
      </c>
      <c r="G171" s="230" t="s">
        <v>220</v>
      </c>
      <c r="H171" s="230"/>
      <c r="I171" s="230"/>
      <c r="J171" s="232" t="s">
        <v>173</v>
      </c>
      <c r="K171" s="232" t="s">
        <v>174</v>
      </c>
      <c r="L171" s="233">
        <v>11780000</v>
      </c>
      <c r="M171" s="231">
        <v>181</v>
      </c>
      <c r="N171" s="228" t="s">
        <v>223</v>
      </c>
      <c r="O171" s="230" t="s">
        <v>224</v>
      </c>
    </row>
    <row r="172" spans="1:15" ht="132">
      <c r="A172" s="216"/>
      <c r="B172" s="240"/>
      <c r="C172" s="229"/>
      <c r="D172" s="229"/>
      <c r="E172" s="229"/>
      <c r="F172" s="229"/>
      <c r="G172" s="230" t="s">
        <v>221</v>
      </c>
      <c r="H172" s="230"/>
      <c r="I172" s="230"/>
      <c r="J172" s="232" t="s">
        <v>173</v>
      </c>
      <c r="K172" s="232" t="s">
        <v>174</v>
      </c>
      <c r="L172" s="233">
        <v>10550000</v>
      </c>
      <c r="M172" s="231">
        <v>182</v>
      </c>
      <c r="N172" s="228" t="s">
        <v>223</v>
      </c>
      <c r="O172" s="230" t="s">
        <v>224</v>
      </c>
    </row>
    <row r="173" spans="1:15" ht="16.5">
      <c r="A173" s="221"/>
      <c r="B173" s="356" t="s">
        <v>37</v>
      </c>
      <c r="C173" s="361"/>
      <c r="D173" s="361"/>
      <c r="E173" s="361"/>
      <c r="F173" s="361"/>
      <c r="G173" s="361"/>
      <c r="H173" s="361"/>
      <c r="I173" s="361"/>
      <c r="J173" s="361"/>
      <c r="K173" s="362"/>
      <c r="L173" s="210">
        <f>SUM(L166:L172)</f>
        <v>40164000</v>
      </c>
      <c r="M173" s="221"/>
      <c r="N173" s="35"/>
      <c r="O173" s="85"/>
    </row>
    <row r="174" spans="1:15" ht="16.5">
      <c r="A174" s="14"/>
      <c r="B174" s="355" t="s">
        <v>268</v>
      </c>
      <c r="C174" s="341"/>
      <c r="D174" s="341"/>
      <c r="E174" s="341"/>
      <c r="F174" s="341"/>
      <c r="G174" s="341"/>
      <c r="H174" s="341"/>
      <c r="I174" s="341"/>
      <c r="J174" s="342"/>
      <c r="K174" s="14"/>
      <c r="L174" s="210">
        <f>L29+L40+L50+L59+L83+L95+L103+L117+L129+L146+L159+L173</f>
        <v>2127082348</v>
      </c>
      <c r="M174" s="14"/>
      <c r="N174" s="14"/>
      <c r="O174" s="118"/>
    </row>
    <row r="175" spans="1:15" ht="16.5">
      <c r="A175" s="95"/>
      <c r="B175" s="23"/>
      <c r="C175" s="23"/>
      <c r="D175" s="23"/>
      <c r="E175" s="23"/>
      <c r="F175" s="23"/>
      <c r="G175" s="23"/>
      <c r="H175" s="23"/>
      <c r="I175" s="23"/>
      <c r="J175" s="23"/>
      <c r="K175" s="23"/>
      <c r="L175" s="129"/>
      <c r="M175" s="95"/>
      <c r="N175" s="95"/>
      <c r="O175" s="96"/>
    </row>
    <row r="176" spans="1:15" ht="16.5">
      <c r="A176" s="1" t="s">
        <v>227</v>
      </c>
      <c r="B176" s="1"/>
      <c r="C176" s="1"/>
      <c r="D176" s="1"/>
      <c r="E176" s="1"/>
      <c r="F176" s="1"/>
      <c r="G176" s="1"/>
      <c r="H176" s="1"/>
      <c r="I176" s="1"/>
      <c r="J176" s="212" t="s">
        <v>228</v>
      </c>
      <c r="K176" s="212"/>
      <c r="L176" s="212"/>
      <c r="M176" s="212"/>
      <c r="N176" s="95"/>
      <c r="O176" s="96"/>
    </row>
    <row r="177" spans="1:15" ht="16.5">
      <c r="A177" s="1" t="s">
        <v>269</v>
      </c>
      <c r="B177" s="1"/>
      <c r="C177" s="1"/>
      <c r="D177" s="1"/>
      <c r="E177" s="1"/>
      <c r="F177" s="1"/>
      <c r="G177" s="1"/>
      <c r="H177" s="1"/>
      <c r="I177" s="1"/>
      <c r="J177" s="259" t="s">
        <v>342</v>
      </c>
      <c r="K177" s="212"/>
      <c r="L177" s="212"/>
      <c r="M177" s="212"/>
      <c r="N177" s="95"/>
      <c r="O177" s="96"/>
    </row>
    <row r="178" spans="1:15" ht="60">
      <c r="A178" s="89" t="s">
        <v>2</v>
      </c>
      <c r="B178" s="89" t="s">
        <v>3</v>
      </c>
      <c r="C178" s="90" t="s">
        <v>12</v>
      </c>
      <c r="D178" s="90" t="s">
        <v>13</v>
      </c>
      <c r="E178" s="90" t="s">
        <v>14</v>
      </c>
      <c r="F178" s="90" t="s">
        <v>11</v>
      </c>
      <c r="G178" s="89" t="s">
        <v>4</v>
      </c>
      <c r="H178" s="89" t="s">
        <v>8</v>
      </c>
      <c r="I178" s="89" t="s">
        <v>15</v>
      </c>
      <c r="J178" s="89" t="s">
        <v>5</v>
      </c>
      <c r="K178" s="89" t="s">
        <v>25</v>
      </c>
      <c r="L178" s="89" t="s">
        <v>6</v>
      </c>
      <c r="M178" s="107" t="s">
        <v>10</v>
      </c>
      <c r="N178" s="108" t="s">
        <v>9</v>
      </c>
      <c r="O178" s="108" t="s">
        <v>7</v>
      </c>
    </row>
    <row r="179" spans="1:15" ht="16.5">
      <c r="A179" s="225">
        <v>1</v>
      </c>
      <c r="B179" s="2">
        <v>2</v>
      </c>
      <c r="C179" s="2">
        <v>3</v>
      </c>
      <c r="D179" s="2">
        <v>4</v>
      </c>
      <c r="E179" s="2">
        <v>5</v>
      </c>
      <c r="F179" s="2">
        <v>6</v>
      </c>
      <c r="G179" s="225">
        <v>7</v>
      </c>
      <c r="H179" s="2">
        <v>8</v>
      </c>
      <c r="I179" s="2">
        <v>9</v>
      </c>
      <c r="J179" s="2">
        <v>10</v>
      </c>
      <c r="K179" s="2">
        <v>11</v>
      </c>
      <c r="L179" s="229">
        <v>12</v>
      </c>
      <c r="M179" s="2">
        <v>13</v>
      </c>
      <c r="N179" s="2">
        <v>14</v>
      </c>
      <c r="O179" s="2">
        <v>15</v>
      </c>
    </row>
    <row r="180" spans="1:15" ht="132">
      <c r="A180" s="225" t="s">
        <v>270</v>
      </c>
      <c r="B180" s="225" t="s">
        <v>271</v>
      </c>
      <c r="C180" s="229" t="s">
        <v>0</v>
      </c>
      <c r="D180" s="229"/>
      <c r="E180" s="229" t="s">
        <v>0</v>
      </c>
      <c r="F180" s="229" t="s">
        <v>0</v>
      </c>
      <c r="G180" s="225" t="s">
        <v>272</v>
      </c>
      <c r="H180" s="225"/>
      <c r="I180" s="225"/>
      <c r="J180" s="232" t="s">
        <v>173</v>
      </c>
      <c r="K180" s="100" t="s">
        <v>174</v>
      </c>
      <c r="L180" s="101">
        <v>15530000</v>
      </c>
      <c r="M180" s="229">
        <v>180</v>
      </c>
      <c r="N180" s="229" t="s">
        <v>27</v>
      </c>
      <c r="O180" s="225" t="s">
        <v>231</v>
      </c>
    </row>
    <row r="181" spans="1:15" ht="66">
      <c r="A181" s="225"/>
      <c r="B181" s="225"/>
      <c r="C181" s="229" t="s">
        <v>0</v>
      </c>
      <c r="D181" s="229"/>
      <c r="E181" s="229" t="s">
        <v>0</v>
      </c>
      <c r="F181" s="229" t="s">
        <v>0</v>
      </c>
      <c r="G181" s="225" t="s">
        <v>273</v>
      </c>
      <c r="H181" s="225"/>
      <c r="I181" s="225"/>
      <c r="J181" s="232" t="s">
        <v>173</v>
      </c>
      <c r="K181" s="100" t="s">
        <v>174</v>
      </c>
      <c r="L181" s="101">
        <v>10000000</v>
      </c>
      <c r="M181" s="229">
        <v>181</v>
      </c>
      <c r="N181" s="229" t="s">
        <v>27</v>
      </c>
      <c r="O181" s="225" t="s">
        <v>231</v>
      </c>
    </row>
    <row r="182" spans="1:15" ht="99">
      <c r="A182" s="225"/>
      <c r="B182" s="225"/>
      <c r="C182" s="229" t="s">
        <v>0</v>
      </c>
      <c r="D182" s="229"/>
      <c r="E182" s="229" t="s">
        <v>0</v>
      </c>
      <c r="F182" s="229" t="s">
        <v>0</v>
      </c>
      <c r="G182" s="225" t="s">
        <v>274</v>
      </c>
      <c r="H182" s="238"/>
      <c r="I182" s="238"/>
      <c r="J182" s="232" t="s">
        <v>173</v>
      </c>
      <c r="K182" s="100" t="s">
        <v>174</v>
      </c>
      <c r="L182" s="101">
        <v>45353930</v>
      </c>
      <c r="M182" s="229">
        <v>182</v>
      </c>
      <c r="N182" s="229" t="s">
        <v>27</v>
      </c>
      <c r="O182" s="225" t="s">
        <v>231</v>
      </c>
    </row>
    <row r="183" spans="1:15" ht="66">
      <c r="A183" s="14"/>
      <c r="B183" s="213"/>
      <c r="C183" s="229" t="s">
        <v>0</v>
      </c>
      <c r="D183" s="229"/>
      <c r="E183" s="229" t="s">
        <v>0</v>
      </c>
      <c r="F183" s="229" t="s">
        <v>0</v>
      </c>
      <c r="G183" s="225" t="s">
        <v>749</v>
      </c>
      <c r="H183" s="213"/>
      <c r="I183" s="213"/>
      <c r="J183" s="232" t="s">
        <v>173</v>
      </c>
      <c r="K183" s="100" t="s">
        <v>174</v>
      </c>
      <c r="L183" s="101">
        <v>16100000</v>
      </c>
      <c r="M183" s="229">
        <v>182</v>
      </c>
      <c r="N183" s="229" t="s">
        <v>27</v>
      </c>
      <c r="O183" s="225" t="s">
        <v>231</v>
      </c>
    </row>
    <row r="184" spans="1:15" ht="49.5">
      <c r="A184" s="14"/>
      <c r="B184" s="217"/>
      <c r="C184" s="229" t="s">
        <v>0</v>
      </c>
      <c r="D184" s="229"/>
      <c r="E184" s="229" t="s">
        <v>0</v>
      </c>
      <c r="F184" s="229" t="s">
        <v>0</v>
      </c>
      <c r="G184" s="225" t="s">
        <v>275</v>
      </c>
      <c r="H184" s="217"/>
      <c r="I184" s="217"/>
      <c r="J184" s="232" t="s">
        <v>173</v>
      </c>
      <c r="K184" s="100" t="s">
        <v>174</v>
      </c>
      <c r="L184" s="101">
        <v>19197171</v>
      </c>
      <c r="M184" s="229">
        <v>182</v>
      </c>
      <c r="N184" s="229" t="s">
        <v>27</v>
      </c>
      <c r="O184" s="225" t="s">
        <v>231</v>
      </c>
    </row>
    <row r="185" spans="1:15" ht="115.5">
      <c r="A185" s="14"/>
      <c r="B185" s="217"/>
      <c r="C185" s="229" t="s">
        <v>0</v>
      </c>
      <c r="D185" s="229"/>
      <c r="E185" s="229" t="s">
        <v>0</v>
      </c>
      <c r="F185" s="229" t="s">
        <v>0</v>
      </c>
      <c r="G185" s="225" t="s">
        <v>276</v>
      </c>
      <c r="H185" s="217"/>
      <c r="I185" s="217"/>
      <c r="J185" s="232" t="s">
        <v>173</v>
      </c>
      <c r="K185" s="100" t="s">
        <v>174</v>
      </c>
      <c r="L185" s="101">
        <v>27360000</v>
      </c>
      <c r="M185" s="229">
        <v>182</v>
      </c>
      <c r="N185" s="229" t="s">
        <v>27</v>
      </c>
      <c r="O185" s="225" t="s">
        <v>231</v>
      </c>
    </row>
    <row r="186" spans="1:15" ht="99">
      <c r="A186" s="14"/>
      <c r="B186" s="217"/>
      <c r="C186" s="229" t="s">
        <v>0</v>
      </c>
      <c r="D186" s="229"/>
      <c r="E186" s="229" t="s">
        <v>0</v>
      </c>
      <c r="F186" s="229" t="s">
        <v>0</v>
      </c>
      <c r="G186" s="225" t="s">
        <v>277</v>
      </c>
      <c r="H186" s="217"/>
      <c r="I186" s="217"/>
      <c r="J186" s="232" t="s">
        <v>173</v>
      </c>
      <c r="K186" s="100" t="s">
        <v>174</v>
      </c>
      <c r="L186" s="101">
        <v>15599799</v>
      </c>
      <c r="M186" s="229">
        <v>182</v>
      </c>
      <c r="N186" s="229" t="s">
        <v>27</v>
      </c>
      <c r="O186" s="225" t="s">
        <v>231</v>
      </c>
    </row>
    <row r="187" spans="1:15" ht="16.5" customHeight="1">
      <c r="A187" s="14"/>
      <c r="B187" s="217"/>
      <c r="C187" s="217"/>
      <c r="D187" s="217"/>
      <c r="E187" s="217"/>
      <c r="F187" s="217"/>
      <c r="G187" s="343" t="s">
        <v>278</v>
      </c>
      <c r="H187" s="341"/>
      <c r="I187" s="341"/>
      <c r="J187" s="342"/>
      <c r="K187" s="217"/>
      <c r="L187" s="210">
        <f>SUM(L180:L186)</f>
        <v>149140900</v>
      </c>
      <c r="M187" s="14"/>
      <c r="N187" s="14"/>
      <c r="O187" s="118"/>
    </row>
    <row r="188" spans="1:15" ht="16.5">
      <c r="A188" s="95"/>
      <c r="B188" s="23"/>
      <c r="C188" s="23"/>
      <c r="D188" s="23"/>
      <c r="E188" s="23"/>
      <c r="F188" s="23"/>
      <c r="G188" s="249"/>
      <c r="H188" s="23"/>
      <c r="I188" s="23"/>
      <c r="J188" s="23"/>
      <c r="K188" s="23"/>
      <c r="L188" s="129"/>
      <c r="M188" s="95"/>
      <c r="N188" s="95"/>
      <c r="O188" s="96"/>
    </row>
    <row r="189" spans="1:15" ht="16.5" customHeight="1">
      <c r="A189" s="14"/>
      <c r="B189" s="217"/>
      <c r="C189" s="217"/>
      <c r="D189" s="217"/>
      <c r="E189" s="217"/>
      <c r="F189" s="217"/>
      <c r="G189" s="343" t="s">
        <v>279</v>
      </c>
      <c r="H189" s="370"/>
      <c r="I189" s="370"/>
      <c r="J189" s="370"/>
      <c r="K189" s="370"/>
      <c r="L189" s="370"/>
      <c r="M189" s="370"/>
      <c r="N189" s="370"/>
      <c r="O189" s="371"/>
    </row>
    <row r="190" spans="1:15" ht="99">
      <c r="A190" s="266" t="s">
        <v>229</v>
      </c>
      <c r="B190" s="294" t="s">
        <v>280</v>
      </c>
      <c r="C190" s="229" t="s">
        <v>0</v>
      </c>
      <c r="D190" s="229"/>
      <c r="E190" s="229" t="s">
        <v>0</v>
      </c>
      <c r="F190" s="229" t="s">
        <v>0</v>
      </c>
      <c r="G190" s="225" t="s">
        <v>281</v>
      </c>
      <c r="H190" s="15"/>
      <c r="I190" s="15"/>
      <c r="J190" s="232" t="s">
        <v>173</v>
      </c>
      <c r="K190" s="100" t="s">
        <v>174</v>
      </c>
      <c r="L190" s="101">
        <v>40000000</v>
      </c>
      <c r="M190" s="229">
        <v>182</v>
      </c>
      <c r="N190" s="229" t="s">
        <v>27</v>
      </c>
      <c r="O190" s="225" t="s">
        <v>231</v>
      </c>
    </row>
    <row r="191" spans="1:15" ht="99">
      <c r="A191" s="250"/>
      <c r="B191" s="251"/>
      <c r="C191" s="229" t="s">
        <v>0</v>
      </c>
      <c r="D191" s="229"/>
      <c r="E191" s="229" t="s">
        <v>0</v>
      </c>
      <c r="F191" s="229" t="s">
        <v>0</v>
      </c>
      <c r="G191" s="225" t="s">
        <v>282</v>
      </c>
      <c r="H191" s="15"/>
      <c r="I191" s="15"/>
      <c r="J191" s="232" t="s">
        <v>173</v>
      </c>
      <c r="K191" s="100" t="s">
        <v>174</v>
      </c>
      <c r="L191" s="101">
        <v>69083200</v>
      </c>
      <c r="M191" s="229">
        <v>182</v>
      </c>
      <c r="N191" s="229" t="s">
        <v>27</v>
      </c>
      <c r="O191" s="225" t="s">
        <v>231</v>
      </c>
    </row>
    <row r="192" spans="1:15" ht="82.5">
      <c r="A192" s="250"/>
      <c r="B192" s="251"/>
      <c r="C192" s="229" t="s">
        <v>0</v>
      </c>
      <c r="D192" s="229"/>
      <c r="E192" s="229" t="s">
        <v>0</v>
      </c>
      <c r="F192" s="229" t="s">
        <v>0</v>
      </c>
      <c r="G192" s="225" t="s">
        <v>283</v>
      </c>
      <c r="H192" s="15"/>
      <c r="I192" s="15"/>
      <c r="J192" s="232" t="s">
        <v>173</v>
      </c>
      <c r="K192" s="100" t="s">
        <v>174</v>
      </c>
      <c r="L192" s="101">
        <v>40000000</v>
      </c>
      <c r="M192" s="229">
        <v>182</v>
      </c>
      <c r="N192" s="229" t="s">
        <v>27</v>
      </c>
      <c r="O192" s="225" t="s">
        <v>231</v>
      </c>
    </row>
    <row r="193" spans="1:15" ht="82.5">
      <c r="A193" s="250"/>
      <c r="B193" s="251"/>
      <c r="C193" s="229" t="s">
        <v>0</v>
      </c>
      <c r="D193" s="229"/>
      <c r="E193" s="229" t="s">
        <v>0</v>
      </c>
      <c r="F193" s="229" t="s">
        <v>0</v>
      </c>
      <c r="G193" s="225" t="s">
        <v>284</v>
      </c>
      <c r="H193" s="15"/>
      <c r="I193" s="15"/>
      <c r="J193" s="232" t="s">
        <v>173</v>
      </c>
      <c r="K193" s="100" t="s">
        <v>174</v>
      </c>
      <c r="L193" s="101">
        <v>10000000</v>
      </c>
      <c r="M193" s="229">
        <v>182</v>
      </c>
      <c r="N193" s="229" t="s">
        <v>27</v>
      </c>
      <c r="O193" s="225" t="s">
        <v>231</v>
      </c>
    </row>
    <row r="194" spans="1:15" ht="16.5" customHeight="1">
      <c r="A194" s="250"/>
      <c r="B194" s="251"/>
      <c r="C194" s="251"/>
      <c r="D194" s="251"/>
      <c r="E194" s="251"/>
      <c r="F194" s="251"/>
      <c r="G194" s="343" t="s">
        <v>285</v>
      </c>
      <c r="H194" s="341"/>
      <c r="I194" s="341"/>
      <c r="J194" s="342"/>
      <c r="K194" s="255"/>
      <c r="L194" s="257">
        <f>SUM(L190:L193)</f>
        <v>159083200</v>
      </c>
      <c r="M194" s="255"/>
      <c r="N194" s="255"/>
      <c r="O194" s="255"/>
    </row>
    <row r="195" spans="1:15" ht="16.5" customHeight="1">
      <c r="A195" s="250"/>
      <c r="B195" s="251"/>
      <c r="C195" s="251"/>
      <c r="D195" s="251"/>
      <c r="E195" s="251"/>
      <c r="F195" s="251"/>
      <c r="G195" s="15"/>
      <c r="H195" s="15"/>
      <c r="I195" s="15"/>
      <c r="J195" s="15"/>
      <c r="K195" s="15"/>
      <c r="L195" s="15"/>
      <c r="M195" s="15"/>
      <c r="N195" s="15"/>
      <c r="O195" s="15"/>
    </row>
    <row r="196" spans="1:15" ht="16.5" customHeight="1">
      <c r="A196" s="1" t="s">
        <v>286</v>
      </c>
      <c r="B196" s="1"/>
      <c r="C196" s="1"/>
      <c r="D196" s="1"/>
      <c r="E196" s="1"/>
      <c r="F196" s="1"/>
      <c r="G196" s="1"/>
      <c r="H196" s="1"/>
      <c r="I196" s="1"/>
      <c r="J196" s="212" t="s">
        <v>287</v>
      </c>
      <c r="K196" s="212"/>
      <c r="L196" s="212"/>
      <c r="M196" s="15"/>
      <c r="N196" s="15"/>
      <c r="O196" s="15"/>
    </row>
    <row r="197" spans="1:15" ht="16.5" customHeight="1">
      <c r="A197" s="1" t="s">
        <v>269</v>
      </c>
      <c r="B197" s="1"/>
      <c r="C197" s="1"/>
      <c r="D197" s="1"/>
      <c r="E197" s="1"/>
      <c r="F197" s="1"/>
      <c r="G197" s="1"/>
      <c r="H197" s="1"/>
      <c r="I197" s="1"/>
      <c r="J197" s="212" t="s">
        <v>343</v>
      </c>
      <c r="K197" s="212"/>
      <c r="L197" s="212"/>
      <c r="M197" s="15"/>
      <c r="N197" s="15"/>
      <c r="O197" s="15"/>
    </row>
    <row r="198" spans="1:15" ht="60">
      <c r="A198" s="89" t="s">
        <v>2</v>
      </c>
      <c r="B198" s="89" t="s">
        <v>3</v>
      </c>
      <c r="C198" s="90" t="s">
        <v>12</v>
      </c>
      <c r="D198" s="90" t="s">
        <v>13</v>
      </c>
      <c r="E198" s="90" t="s">
        <v>14</v>
      </c>
      <c r="F198" s="90" t="s">
        <v>11</v>
      </c>
      <c r="G198" s="89" t="s">
        <v>4</v>
      </c>
      <c r="H198" s="89" t="s">
        <v>8</v>
      </c>
      <c r="I198" s="89" t="s">
        <v>15</v>
      </c>
      <c r="J198" s="89" t="s">
        <v>5</v>
      </c>
      <c r="K198" s="89" t="s">
        <v>25</v>
      </c>
      <c r="L198" s="89" t="s">
        <v>6</v>
      </c>
      <c r="M198" s="108" t="s">
        <v>10</v>
      </c>
      <c r="N198" s="108" t="s">
        <v>9</v>
      </c>
      <c r="O198" s="108" t="s">
        <v>7</v>
      </c>
    </row>
    <row r="199" spans="1:15" ht="21.75" customHeight="1">
      <c r="A199" s="89">
        <v>1</v>
      </c>
      <c r="B199" s="89">
        <v>2</v>
      </c>
      <c r="C199" s="90">
        <v>3</v>
      </c>
      <c r="D199" s="89">
        <v>4</v>
      </c>
      <c r="E199" s="90">
        <v>5</v>
      </c>
      <c r="F199" s="89">
        <v>6</v>
      </c>
      <c r="G199" s="90">
        <v>7</v>
      </c>
      <c r="H199" s="89">
        <v>8</v>
      </c>
      <c r="I199" s="90">
        <v>9</v>
      </c>
      <c r="J199" s="89">
        <v>10</v>
      </c>
      <c r="K199" s="90">
        <v>11</v>
      </c>
      <c r="L199" s="89">
        <v>12</v>
      </c>
      <c r="M199" s="90">
        <v>13</v>
      </c>
      <c r="N199" s="89">
        <v>14</v>
      </c>
      <c r="O199" s="90">
        <v>15</v>
      </c>
    </row>
    <row r="200" spans="1:15" ht="132">
      <c r="A200" s="294" t="s">
        <v>289</v>
      </c>
      <c r="B200" s="294" t="s">
        <v>288</v>
      </c>
      <c r="C200" s="229" t="s">
        <v>0</v>
      </c>
      <c r="D200" s="229"/>
      <c r="E200" s="229" t="s">
        <v>0</v>
      </c>
      <c r="F200" s="229" t="s">
        <v>0</v>
      </c>
      <c r="G200" s="225" t="s">
        <v>290</v>
      </c>
      <c r="H200" s="15"/>
      <c r="I200" s="15"/>
      <c r="J200" s="232" t="s">
        <v>173</v>
      </c>
      <c r="K200" s="100" t="s">
        <v>174</v>
      </c>
      <c r="L200" s="101">
        <v>210000000</v>
      </c>
      <c r="M200" s="229">
        <v>182</v>
      </c>
      <c r="N200" s="229" t="s">
        <v>27</v>
      </c>
      <c r="O200" s="225" t="s">
        <v>293</v>
      </c>
    </row>
    <row r="201" spans="1:15" ht="99">
      <c r="A201" s="251"/>
      <c r="B201" s="251"/>
      <c r="C201" s="229" t="s">
        <v>0</v>
      </c>
      <c r="D201" s="229"/>
      <c r="E201" s="229" t="s">
        <v>0</v>
      </c>
      <c r="F201" s="229" t="s">
        <v>0</v>
      </c>
      <c r="G201" s="225" t="s">
        <v>291</v>
      </c>
      <c r="H201" s="15"/>
      <c r="I201" s="15"/>
      <c r="J201" s="232" t="s">
        <v>173</v>
      </c>
      <c r="K201" s="100" t="s">
        <v>174</v>
      </c>
      <c r="L201" s="101">
        <v>30000000</v>
      </c>
      <c r="M201" s="229">
        <v>182</v>
      </c>
      <c r="N201" s="229" t="s">
        <v>27</v>
      </c>
      <c r="O201" s="225" t="s">
        <v>293</v>
      </c>
    </row>
    <row r="202" spans="1:15" ht="66">
      <c r="A202" s="251"/>
      <c r="B202" s="251"/>
      <c r="C202" s="229" t="s">
        <v>0</v>
      </c>
      <c r="D202" s="229"/>
      <c r="E202" s="229" t="s">
        <v>0</v>
      </c>
      <c r="F202" s="229" t="s">
        <v>0</v>
      </c>
      <c r="G202" s="225" t="s">
        <v>292</v>
      </c>
      <c r="H202" s="15"/>
      <c r="I202" s="15"/>
      <c r="J202" s="232" t="s">
        <v>173</v>
      </c>
      <c r="K202" s="100" t="s">
        <v>174</v>
      </c>
      <c r="L202" s="101">
        <v>33547800</v>
      </c>
      <c r="M202" s="229">
        <v>182</v>
      </c>
      <c r="N202" s="229" t="s">
        <v>27</v>
      </c>
      <c r="O202" s="225" t="s">
        <v>293</v>
      </c>
    </row>
    <row r="203" spans="1:15" ht="16.5" customHeight="1">
      <c r="A203" s="251"/>
      <c r="B203" s="251"/>
      <c r="C203" s="251"/>
      <c r="D203" s="251"/>
      <c r="E203" s="251"/>
      <c r="F203" s="251"/>
      <c r="G203" s="15"/>
      <c r="H203" s="15"/>
      <c r="I203" s="15"/>
      <c r="J203" s="15"/>
      <c r="K203" s="15"/>
      <c r="L203" s="15"/>
      <c r="M203" s="15"/>
      <c r="N203" s="15"/>
      <c r="O203" s="15"/>
    </row>
    <row r="204" spans="1:15" ht="16.5" customHeight="1">
      <c r="A204" s="251"/>
      <c r="B204" s="251"/>
      <c r="C204" s="251"/>
      <c r="D204" s="251"/>
      <c r="E204" s="251"/>
      <c r="F204" s="251"/>
      <c r="G204" s="343" t="s">
        <v>294</v>
      </c>
      <c r="H204" s="341"/>
      <c r="I204" s="342"/>
      <c r="J204" s="15"/>
      <c r="K204" s="15"/>
      <c r="L204" s="15"/>
      <c r="M204" s="15"/>
      <c r="N204" s="15"/>
      <c r="O204" s="15"/>
    </row>
    <row r="205" spans="1:15" ht="148.5">
      <c r="A205" s="294" t="s">
        <v>176</v>
      </c>
      <c r="B205" s="294" t="s">
        <v>295</v>
      </c>
      <c r="C205" s="229" t="s">
        <v>0</v>
      </c>
      <c r="D205" s="229"/>
      <c r="E205" s="229" t="s">
        <v>0</v>
      </c>
      <c r="F205" s="229" t="s">
        <v>0</v>
      </c>
      <c r="G205" s="225" t="s">
        <v>296</v>
      </c>
      <c r="H205" s="15"/>
      <c r="I205" s="15"/>
      <c r="J205" s="232" t="s">
        <v>173</v>
      </c>
      <c r="K205" s="100" t="s">
        <v>174</v>
      </c>
      <c r="L205" s="101">
        <v>9620000</v>
      </c>
      <c r="M205" s="229">
        <v>182</v>
      </c>
      <c r="N205" s="229" t="s">
        <v>27</v>
      </c>
      <c r="O205" s="225" t="s">
        <v>293</v>
      </c>
    </row>
    <row r="206" spans="1:15" ht="82.5">
      <c r="A206" s="251"/>
      <c r="B206" s="294" t="s">
        <v>297</v>
      </c>
      <c r="C206" s="229" t="s">
        <v>0</v>
      </c>
      <c r="D206" s="229"/>
      <c r="E206" s="229" t="s">
        <v>0</v>
      </c>
      <c r="F206" s="229" t="s">
        <v>0</v>
      </c>
      <c r="G206" s="225" t="s">
        <v>298</v>
      </c>
      <c r="H206" s="15"/>
      <c r="I206" s="15"/>
      <c r="J206" s="232" t="s">
        <v>173</v>
      </c>
      <c r="K206" s="100" t="s">
        <v>174</v>
      </c>
      <c r="L206" s="101">
        <v>15995400</v>
      </c>
      <c r="M206" s="229">
        <v>182</v>
      </c>
      <c r="N206" s="229" t="s">
        <v>27</v>
      </c>
      <c r="O206" s="225" t="s">
        <v>293</v>
      </c>
    </row>
    <row r="207" spans="1:15" ht="82.5">
      <c r="A207" s="251"/>
      <c r="B207" s="251"/>
      <c r="C207" s="229" t="s">
        <v>0</v>
      </c>
      <c r="D207" s="229"/>
      <c r="E207" s="229" t="s">
        <v>0</v>
      </c>
      <c r="F207" s="229" t="s">
        <v>0</v>
      </c>
      <c r="G207" s="225" t="s">
        <v>299</v>
      </c>
      <c r="H207" s="15"/>
      <c r="I207" s="15"/>
      <c r="J207" s="232" t="s">
        <v>173</v>
      </c>
      <c r="K207" s="100" t="s">
        <v>174</v>
      </c>
      <c r="L207" s="101">
        <v>9500000</v>
      </c>
      <c r="M207" s="229">
        <v>182</v>
      </c>
      <c r="N207" s="229" t="s">
        <v>27</v>
      </c>
      <c r="O207" s="225" t="s">
        <v>293</v>
      </c>
    </row>
    <row r="208" spans="1:15" ht="16.5" customHeight="1">
      <c r="A208" s="251"/>
      <c r="B208" s="251"/>
      <c r="C208" s="229"/>
      <c r="D208" s="229"/>
      <c r="E208" s="229"/>
      <c r="F208" s="229"/>
      <c r="G208" s="343" t="s">
        <v>300</v>
      </c>
      <c r="H208" s="341"/>
      <c r="I208" s="342"/>
      <c r="J208" s="232"/>
      <c r="K208" s="100"/>
      <c r="L208" s="101"/>
      <c r="M208" s="229"/>
      <c r="N208" s="229"/>
      <c r="O208" s="225"/>
    </row>
    <row r="209" spans="1:15" ht="148.5">
      <c r="A209" s="251" t="s">
        <v>176</v>
      </c>
      <c r="B209" s="294" t="s">
        <v>301</v>
      </c>
      <c r="C209" s="229" t="s">
        <v>0</v>
      </c>
      <c r="D209" s="229"/>
      <c r="E209" s="229" t="s">
        <v>0</v>
      </c>
      <c r="F209" s="229" t="s">
        <v>0</v>
      </c>
      <c r="G209" s="225" t="s">
        <v>302</v>
      </c>
      <c r="H209" s="15"/>
      <c r="I209" s="15"/>
      <c r="J209" s="232" t="s">
        <v>173</v>
      </c>
      <c r="K209" s="100" t="s">
        <v>174</v>
      </c>
      <c r="L209" s="101">
        <v>75956698</v>
      </c>
      <c r="M209" s="229">
        <v>182</v>
      </c>
      <c r="N209" s="229" t="s">
        <v>27</v>
      </c>
      <c r="O209" s="225" t="s">
        <v>293</v>
      </c>
    </row>
    <row r="210" spans="1:15" ht="99">
      <c r="A210" s="251"/>
      <c r="B210" s="251"/>
      <c r="C210" s="229" t="s">
        <v>0</v>
      </c>
      <c r="D210" s="229"/>
      <c r="E210" s="229" t="s">
        <v>0</v>
      </c>
      <c r="F210" s="229" t="s">
        <v>0</v>
      </c>
      <c r="G210" s="225" t="s">
        <v>303</v>
      </c>
      <c r="H210" s="15"/>
      <c r="I210" s="15"/>
      <c r="J210" s="232" t="s">
        <v>173</v>
      </c>
      <c r="K210" s="100" t="s">
        <v>174</v>
      </c>
      <c r="L210" s="101">
        <v>23588802</v>
      </c>
      <c r="M210" s="229">
        <v>182</v>
      </c>
      <c r="N210" s="229" t="s">
        <v>27</v>
      </c>
      <c r="O210" s="225" t="s">
        <v>293</v>
      </c>
    </row>
    <row r="211" spans="1:15" ht="82.5">
      <c r="A211" s="251"/>
      <c r="B211" s="256"/>
      <c r="C211" s="229" t="s">
        <v>0</v>
      </c>
      <c r="D211" s="229"/>
      <c r="E211" s="229" t="s">
        <v>0</v>
      </c>
      <c r="F211" s="229" t="s">
        <v>0</v>
      </c>
      <c r="G211" s="225" t="s">
        <v>304</v>
      </c>
      <c r="H211" s="255"/>
      <c r="I211" s="255"/>
      <c r="J211" s="232" t="s">
        <v>173</v>
      </c>
      <c r="K211" s="100" t="s">
        <v>174</v>
      </c>
      <c r="L211" s="101">
        <v>14480000</v>
      </c>
      <c r="M211" s="229">
        <v>182</v>
      </c>
      <c r="N211" s="229" t="s">
        <v>27</v>
      </c>
      <c r="O211" s="225" t="s">
        <v>293</v>
      </c>
    </row>
    <row r="212" spans="1:15" ht="16.5" customHeight="1">
      <c r="A212" s="251"/>
      <c r="B212" s="256"/>
      <c r="C212" s="256"/>
      <c r="D212" s="256"/>
      <c r="E212" s="256"/>
      <c r="F212" s="256"/>
      <c r="G212" s="343" t="s">
        <v>305</v>
      </c>
      <c r="H212" s="341"/>
      <c r="I212" s="342"/>
      <c r="J212" s="255"/>
      <c r="K212" s="255"/>
      <c r="L212" s="257">
        <f>SUM(L200:L211)</f>
        <v>422688700</v>
      </c>
      <c r="M212" s="255"/>
      <c r="N212" s="255"/>
      <c r="O212" s="255"/>
    </row>
    <row r="213" spans="1:15" ht="16.5" customHeight="1">
      <c r="A213" s="251"/>
      <c r="B213" s="256"/>
      <c r="C213" s="256"/>
      <c r="D213" s="256"/>
      <c r="E213" s="256"/>
      <c r="F213" s="256"/>
      <c r="G213" s="248"/>
      <c r="H213" s="253"/>
      <c r="I213" s="254"/>
      <c r="J213" s="255"/>
      <c r="K213" s="255"/>
      <c r="L213" s="257"/>
      <c r="M213" s="255"/>
      <c r="N213" s="255"/>
      <c r="O213" s="255"/>
    </row>
    <row r="214" spans="1:15" ht="16.5" customHeight="1">
      <c r="A214" s="1" t="s">
        <v>306</v>
      </c>
      <c r="B214" s="1"/>
      <c r="C214" s="1"/>
      <c r="D214" s="1"/>
      <c r="E214" s="1"/>
      <c r="F214" s="1"/>
      <c r="G214" s="1"/>
      <c r="H214" s="1"/>
      <c r="I214" s="1"/>
      <c r="J214" s="212" t="s">
        <v>307</v>
      </c>
      <c r="K214" s="212"/>
      <c r="L214" s="212"/>
      <c r="M214" s="255"/>
      <c r="N214" s="255"/>
      <c r="O214" s="255"/>
    </row>
    <row r="215" spans="1:15" ht="16.5" customHeight="1">
      <c r="A215" s="1" t="s">
        <v>269</v>
      </c>
      <c r="B215" s="1"/>
      <c r="C215" s="1"/>
      <c r="D215" s="1"/>
      <c r="E215" s="1"/>
      <c r="F215" s="1"/>
      <c r="G215" s="1"/>
      <c r="H215" s="1"/>
      <c r="I215" s="1"/>
      <c r="J215" s="212" t="s">
        <v>344</v>
      </c>
      <c r="K215" s="212"/>
      <c r="L215" s="212"/>
      <c r="M215" s="255"/>
      <c r="N215" s="255"/>
      <c r="O215" s="255"/>
    </row>
    <row r="216" spans="1:15" ht="60">
      <c r="A216" s="89" t="s">
        <v>2</v>
      </c>
      <c r="B216" s="89" t="s">
        <v>3</v>
      </c>
      <c r="C216" s="90" t="s">
        <v>12</v>
      </c>
      <c r="D216" s="90" t="s">
        <v>13</v>
      </c>
      <c r="E216" s="90" t="s">
        <v>14</v>
      </c>
      <c r="F216" s="90" t="s">
        <v>11</v>
      </c>
      <c r="G216" s="89" t="s">
        <v>4</v>
      </c>
      <c r="H216" s="89" t="s">
        <v>8</v>
      </c>
      <c r="I216" s="89" t="s">
        <v>15</v>
      </c>
      <c r="J216" s="89" t="s">
        <v>5</v>
      </c>
      <c r="K216" s="89" t="s">
        <v>25</v>
      </c>
      <c r="L216" s="89" t="s">
        <v>6</v>
      </c>
      <c r="M216" s="108" t="s">
        <v>10</v>
      </c>
      <c r="N216" s="108" t="s">
        <v>9</v>
      </c>
      <c r="O216" s="108" t="s">
        <v>7</v>
      </c>
    </row>
    <row r="217" spans="1:15" ht="16.5" customHeight="1">
      <c r="A217" s="225">
        <v>1</v>
      </c>
      <c r="B217" s="2">
        <v>2</v>
      </c>
      <c r="C217" s="2">
        <v>3</v>
      </c>
      <c r="D217" s="2">
        <v>4</v>
      </c>
      <c r="E217" s="2">
        <v>5</v>
      </c>
      <c r="F217" s="2">
        <v>6</v>
      </c>
      <c r="G217" s="225">
        <v>7</v>
      </c>
      <c r="H217" s="2">
        <v>8</v>
      </c>
      <c r="I217" s="2">
        <v>9</v>
      </c>
      <c r="J217" s="2">
        <v>10</v>
      </c>
      <c r="K217" s="2">
        <v>11</v>
      </c>
      <c r="L217" s="229">
        <v>12</v>
      </c>
      <c r="M217" s="2">
        <v>13</v>
      </c>
      <c r="N217" s="2">
        <v>14</v>
      </c>
      <c r="O217" s="2">
        <v>15</v>
      </c>
    </row>
    <row r="218" spans="1:15" ht="198">
      <c r="A218" s="251" t="s">
        <v>289</v>
      </c>
      <c r="B218" s="294" t="s">
        <v>308</v>
      </c>
      <c r="C218" s="229" t="s">
        <v>0</v>
      </c>
      <c r="D218" s="229"/>
      <c r="E218" s="229" t="s">
        <v>0</v>
      </c>
      <c r="F218" s="229" t="s">
        <v>0</v>
      </c>
      <c r="G218" s="225" t="s">
        <v>309</v>
      </c>
      <c r="H218" s="15"/>
      <c r="I218" s="15"/>
      <c r="J218" s="232" t="s">
        <v>173</v>
      </c>
      <c r="K218" s="100" t="s">
        <v>174</v>
      </c>
      <c r="L218" s="101">
        <v>180000000</v>
      </c>
      <c r="M218" s="229">
        <v>182</v>
      </c>
      <c r="N218" s="229" t="s">
        <v>27</v>
      </c>
      <c r="O218" s="225" t="s">
        <v>313</v>
      </c>
    </row>
    <row r="219" spans="1:15" ht="148.5">
      <c r="A219" s="251"/>
      <c r="B219" s="251"/>
      <c r="C219" s="251"/>
      <c r="D219" s="251"/>
      <c r="E219" s="251"/>
      <c r="F219" s="251"/>
      <c r="G219" s="225" t="s">
        <v>798</v>
      </c>
      <c r="H219" s="15"/>
      <c r="I219" s="15"/>
      <c r="J219" s="232" t="s">
        <v>173</v>
      </c>
      <c r="K219" s="100" t="s">
        <v>174</v>
      </c>
      <c r="L219" s="101">
        <v>88000000</v>
      </c>
      <c r="M219" s="229">
        <v>182</v>
      </c>
      <c r="N219" s="229" t="s">
        <v>27</v>
      </c>
      <c r="O219" s="225" t="s">
        <v>313</v>
      </c>
    </row>
    <row r="220" spans="1:15" ht="165">
      <c r="A220" s="251"/>
      <c r="B220" s="251"/>
      <c r="C220" s="251"/>
      <c r="D220" s="251"/>
      <c r="E220" s="251"/>
      <c r="F220" s="251"/>
      <c r="G220" s="225" t="s">
        <v>310</v>
      </c>
      <c r="H220" s="15"/>
      <c r="I220" s="15"/>
      <c r="J220" s="232" t="s">
        <v>173</v>
      </c>
      <c r="K220" s="100" t="s">
        <v>174</v>
      </c>
      <c r="L220" s="101">
        <v>75000000</v>
      </c>
      <c r="M220" s="229">
        <v>182</v>
      </c>
      <c r="N220" s="229" t="s">
        <v>27</v>
      </c>
      <c r="O220" s="225" t="s">
        <v>313</v>
      </c>
    </row>
    <row r="221" spans="1:15" ht="82.5">
      <c r="A221" s="251"/>
      <c r="B221" s="251"/>
      <c r="C221" s="251"/>
      <c r="D221" s="251"/>
      <c r="E221" s="251"/>
      <c r="F221" s="251"/>
      <c r="G221" s="225" t="s">
        <v>311</v>
      </c>
      <c r="H221" s="15"/>
      <c r="I221" s="15"/>
      <c r="J221" s="232" t="s">
        <v>173</v>
      </c>
      <c r="K221" s="100" t="s">
        <v>174</v>
      </c>
      <c r="L221" s="101">
        <v>37500000</v>
      </c>
      <c r="M221" s="229">
        <v>182</v>
      </c>
      <c r="N221" s="229" t="s">
        <v>27</v>
      </c>
      <c r="O221" s="225" t="s">
        <v>313</v>
      </c>
    </row>
    <row r="222" spans="1:15" ht="82.5">
      <c r="A222" s="251"/>
      <c r="B222" s="251"/>
      <c r="C222" s="251"/>
      <c r="D222" s="251"/>
      <c r="E222" s="251"/>
      <c r="F222" s="251"/>
      <c r="G222" s="225" t="s">
        <v>312</v>
      </c>
      <c r="H222" s="15"/>
      <c r="I222" s="15"/>
      <c r="J222" s="232" t="s">
        <v>173</v>
      </c>
      <c r="K222" s="100" t="s">
        <v>174</v>
      </c>
      <c r="L222" s="101">
        <v>6192600</v>
      </c>
      <c r="M222" s="229">
        <v>182</v>
      </c>
      <c r="N222" s="229" t="s">
        <v>27</v>
      </c>
      <c r="O222" s="225" t="s">
        <v>313</v>
      </c>
    </row>
    <row r="223" spans="1:15" ht="16.5" customHeight="1">
      <c r="A223" s="251"/>
      <c r="B223" s="251"/>
      <c r="C223" s="251"/>
      <c r="D223" s="251"/>
      <c r="E223" s="251"/>
      <c r="F223" s="251"/>
      <c r="G223" s="343" t="s">
        <v>314</v>
      </c>
      <c r="H223" s="341"/>
      <c r="I223" s="342"/>
      <c r="J223" s="255"/>
      <c r="K223" s="255"/>
      <c r="L223" s="257">
        <f>SUM(L218:L222)</f>
        <v>386692600</v>
      </c>
      <c r="M223" s="15"/>
      <c r="N223" s="15"/>
      <c r="O223" s="15"/>
    </row>
    <row r="224" spans="1:15" ht="16.5" customHeight="1">
      <c r="A224" s="251"/>
      <c r="B224" s="251"/>
      <c r="C224" s="251"/>
      <c r="D224" s="251"/>
      <c r="E224" s="251"/>
      <c r="F224" s="251"/>
      <c r="G224" s="15"/>
      <c r="H224" s="15"/>
      <c r="I224" s="15"/>
      <c r="J224" s="15"/>
      <c r="K224" s="15"/>
      <c r="L224" s="252"/>
      <c r="M224" s="15"/>
      <c r="N224" s="15"/>
      <c r="O224" s="15"/>
    </row>
    <row r="225" spans="1:15" ht="16.5" customHeight="1">
      <c r="A225" s="1" t="s">
        <v>315</v>
      </c>
      <c r="B225" s="1"/>
      <c r="C225" s="1"/>
      <c r="D225" s="1"/>
      <c r="E225" s="1"/>
      <c r="F225" s="1"/>
      <c r="G225" s="1"/>
      <c r="H225" s="1"/>
      <c r="I225" s="1"/>
      <c r="J225" s="212" t="s">
        <v>316</v>
      </c>
      <c r="K225" s="212"/>
      <c r="L225" s="212"/>
      <c r="M225" s="255"/>
      <c r="N225" s="255"/>
      <c r="O225" s="255"/>
    </row>
    <row r="226" spans="1:15" ht="16.5" customHeight="1">
      <c r="A226" s="1" t="s">
        <v>269</v>
      </c>
      <c r="B226" s="1"/>
      <c r="C226" s="1"/>
      <c r="D226" s="1"/>
      <c r="E226" s="1"/>
      <c r="F226" s="1"/>
      <c r="G226" s="1"/>
      <c r="H226" s="1"/>
      <c r="I226" s="1"/>
      <c r="J226" s="212" t="s">
        <v>343</v>
      </c>
      <c r="K226" s="212"/>
      <c r="L226" s="212"/>
      <c r="M226" s="255"/>
      <c r="N226" s="255"/>
      <c r="O226" s="255"/>
    </row>
    <row r="227" spans="1:15" ht="60">
      <c r="A227" s="89" t="s">
        <v>2</v>
      </c>
      <c r="B227" s="89" t="s">
        <v>3</v>
      </c>
      <c r="C227" s="90" t="s">
        <v>12</v>
      </c>
      <c r="D227" s="90" t="s">
        <v>13</v>
      </c>
      <c r="E227" s="90" t="s">
        <v>14</v>
      </c>
      <c r="F227" s="90" t="s">
        <v>11</v>
      </c>
      <c r="G227" s="89" t="s">
        <v>4</v>
      </c>
      <c r="H227" s="89" t="s">
        <v>8</v>
      </c>
      <c r="I227" s="89" t="s">
        <v>15</v>
      </c>
      <c r="J227" s="89" t="s">
        <v>5</v>
      </c>
      <c r="K227" s="89" t="s">
        <v>25</v>
      </c>
      <c r="L227" s="89" t="s">
        <v>6</v>
      </c>
      <c r="M227" s="108" t="s">
        <v>10</v>
      </c>
      <c r="N227" s="108" t="s">
        <v>9</v>
      </c>
      <c r="O227" s="108" t="s">
        <v>7</v>
      </c>
    </row>
    <row r="228" spans="1:15" ht="16.5" customHeight="1">
      <c r="A228" s="225">
        <v>1</v>
      </c>
      <c r="B228" s="2">
        <v>2</v>
      </c>
      <c r="C228" s="2">
        <v>3</v>
      </c>
      <c r="D228" s="2">
        <v>4</v>
      </c>
      <c r="E228" s="2">
        <v>5</v>
      </c>
      <c r="F228" s="2">
        <v>6</v>
      </c>
      <c r="G228" s="225">
        <v>7</v>
      </c>
      <c r="H228" s="2">
        <v>8</v>
      </c>
      <c r="I228" s="2">
        <v>9</v>
      </c>
      <c r="J228" s="2">
        <v>10</v>
      </c>
      <c r="K228" s="2">
        <v>11</v>
      </c>
      <c r="L228" s="229">
        <v>12</v>
      </c>
      <c r="M228" s="2">
        <v>13</v>
      </c>
      <c r="N228" s="2">
        <v>14</v>
      </c>
      <c r="O228" s="2">
        <v>15</v>
      </c>
    </row>
    <row r="229" spans="1:15" ht="115.5">
      <c r="A229" s="251" t="s">
        <v>289</v>
      </c>
      <c r="B229" s="294" t="s">
        <v>317</v>
      </c>
      <c r="C229" s="225" t="s">
        <v>0</v>
      </c>
      <c r="D229" s="225"/>
      <c r="E229" s="225" t="s">
        <v>0</v>
      </c>
      <c r="F229" s="225" t="s">
        <v>0</v>
      </c>
      <c r="G229" s="225" t="s">
        <v>318</v>
      </c>
      <c r="H229" s="15"/>
      <c r="I229" s="15"/>
      <c r="J229" s="232" t="s">
        <v>173</v>
      </c>
      <c r="K229" s="100" t="s">
        <v>174</v>
      </c>
      <c r="L229" s="101">
        <v>48000000</v>
      </c>
      <c r="M229" s="229">
        <v>182</v>
      </c>
      <c r="N229" s="229" t="s">
        <v>27</v>
      </c>
      <c r="O229" s="225" t="s">
        <v>320</v>
      </c>
    </row>
    <row r="230" spans="1:15" ht="66">
      <c r="A230" s="251"/>
      <c r="B230" s="251"/>
      <c r="C230" s="225" t="s">
        <v>0</v>
      </c>
      <c r="D230" s="225"/>
      <c r="E230" s="225" t="s">
        <v>0</v>
      </c>
      <c r="F230" s="225" t="s">
        <v>0</v>
      </c>
      <c r="G230" s="225" t="s">
        <v>319</v>
      </c>
      <c r="H230" s="15"/>
      <c r="I230" s="15"/>
      <c r="J230" s="232" t="s">
        <v>173</v>
      </c>
      <c r="K230" s="100" t="s">
        <v>174</v>
      </c>
      <c r="L230" s="101">
        <v>80000000</v>
      </c>
      <c r="M230" s="229">
        <v>182</v>
      </c>
      <c r="N230" s="229" t="s">
        <v>27</v>
      </c>
      <c r="O230" s="225" t="s">
        <v>320</v>
      </c>
    </row>
    <row r="231" spans="1:15" ht="16.5" customHeight="1">
      <c r="A231" s="251"/>
      <c r="B231" s="251"/>
      <c r="C231" s="251"/>
      <c r="D231" s="251"/>
      <c r="E231" s="251"/>
      <c r="F231" s="251"/>
      <c r="G231" s="343" t="s">
        <v>321</v>
      </c>
      <c r="H231" s="341"/>
      <c r="I231" s="342"/>
      <c r="J231" s="255"/>
      <c r="K231" s="255"/>
      <c r="L231" s="257">
        <f>SUM(L229:L230)</f>
        <v>128000000</v>
      </c>
      <c r="M231" s="15"/>
      <c r="N231" s="15"/>
      <c r="O231" s="15"/>
    </row>
    <row r="232" spans="1:15" ht="16.5" customHeight="1">
      <c r="A232" s="251"/>
      <c r="B232" s="251"/>
      <c r="C232" s="251"/>
      <c r="D232" s="251"/>
      <c r="E232" s="251"/>
      <c r="F232" s="251"/>
      <c r="G232" s="15"/>
      <c r="H232" s="15"/>
      <c r="I232" s="15"/>
      <c r="J232" s="15"/>
      <c r="K232" s="15"/>
      <c r="L232" s="252"/>
      <c r="M232" s="15"/>
      <c r="N232" s="15"/>
      <c r="O232" s="15"/>
    </row>
    <row r="233" spans="1:15" ht="16.5" customHeight="1">
      <c r="A233" s="1" t="s">
        <v>232</v>
      </c>
      <c r="B233" s="1"/>
      <c r="C233" s="1"/>
      <c r="D233" s="1"/>
      <c r="E233" s="1"/>
      <c r="F233" s="1"/>
      <c r="G233" s="1"/>
      <c r="H233" s="1"/>
      <c r="I233" s="1"/>
      <c r="J233" s="212" t="s">
        <v>233</v>
      </c>
      <c r="K233" s="212"/>
      <c r="L233" s="212"/>
      <c r="M233" s="255"/>
      <c r="N233" s="255"/>
      <c r="O233" s="255"/>
    </row>
    <row r="234" spans="1:15" ht="16.5" customHeight="1">
      <c r="A234" s="1" t="s">
        <v>269</v>
      </c>
      <c r="B234" s="1"/>
      <c r="C234" s="1"/>
      <c r="D234" s="1"/>
      <c r="E234" s="1"/>
      <c r="F234" s="1"/>
      <c r="G234" s="1"/>
      <c r="H234" s="1"/>
      <c r="I234" s="1"/>
      <c r="J234" s="212" t="s">
        <v>343</v>
      </c>
      <c r="K234" s="212"/>
      <c r="L234" s="212"/>
      <c r="M234" s="255"/>
      <c r="N234" s="255"/>
      <c r="O234" s="255"/>
    </row>
    <row r="235" spans="1:15" ht="60">
      <c r="A235" s="89" t="s">
        <v>2</v>
      </c>
      <c r="B235" s="89" t="s">
        <v>3</v>
      </c>
      <c r="C235" s="90" t="s">
        <v>12</v>
      </c>
      <c r="D235" s="90" t="s">
        <v>13</v>
      </c>
      <c r="E235" s="90" t="s">
        <v>14</v>
      </c>
      <c r="F235" s="90" t="s">
        <v>11</v>
      </c>
      <c r="G235" s="89" t="s">
        <v>4</v>
      </c>
      <c r="H235" s="89" t="s">
        <v>8</v>
      </c>
      <c r="I235" s="89" t="s">
        <v>15</v>
      </c>
      <c r="J235" s="89" t="s">
        <v>5</v>
      </c>
      <c r="K235" s="89" t="s">
        <v>25</v>
      </c>
      <c r="L235" s="89" t="s">
        <v>6</v>
      </c>
      <c r="M235" s="108" t="s">
        <v>10</v>
      </c>
      <c r="N235" s="108" t="s">
        <v>9</v>
      </c>
      <c r="O235" s="108" t="s">
        <v>7</v>
      </c>
    </row>
    <row r="236" spans="1:15" ht="16.5" customHeight="1">
      <c r="A236" s="225">
        <v>1</v>
      </c>
      <c r="B236" s="2">
        <v>2</v>
      </c>
      <c r="C236" s="2">
        <v>3</v>
      </c>
      <c r="D236" s="2">
        <v>4</v>
      </c>
      <c r="E236" s="2">
        <v>5</v>
      </c>
      <c r="F236" s="2">
        <v>6</v>
      </c>
      <c r="G236" s="225">
        <v>7</v>
      </c>
      <c r="H236" s="2">
        <v>8</v>
      </c>
      <c r="I236" s="2">
        <v>9</v>
      </c>
      <c r="J236" s="2">
        <v>10</v>
      </c>
      <c r="K236" s="2">
        <v>11</v>
      </c>
      <c r="L236" s="229">
        <v>12</v>
      </c>
      <c r="M236" s="2">
        <v>13</v>
      </c>
      <c r="N236" s="2">
        <v>14</v>
      </c>
      <c r="O236" s="2">
        <v>15</v>
      </c>
    </row>
    <row r="237" spans="1:15" ht="115.5" customHeight="1">
      <c r="A237" s="294" t="s">
        <v>234</v>
      </c>
      <c r="B237" s="294" t="s">
        <v>322</v>
      </c>
      <c r="C237" s="225" t="s">
        <v>0</v>
      </c>
      <c r="D237" s="225"/>
      <c r="E237" s="225" t="s">
        <v>0</v>
      </c>
      <c r="F237" s="225" t="s">
        <v>0</v>
      </c>
      <c r="G237" s="225" t="s">
        <v>323</v>
      </c>
      <c r="H237" s="15"/>
      <c r="I237" s="15"/>
      <c r="J237" s="232" t="s">
        <v>173</v>
      </c>
      <c r="K237" s="100" t="s">
        <v>174</v>
      </c>
      <c r="L237" s="101">
        <v>3005782</v>
      </c>
      <c r="M237" s="229">
        <v>182</v>
      </c>
      <c r="N237" s="229" t="s">
        <v>27</v>
      </c>
      <c r="O237" s="225" t="s">
        <v>325</v>
      </c>
    </row>
    <row r="238" spans="1:15" ht="66">
      <c r="A238" s="251"/>
      <c r="B238" s="251"/>
      <c r="C238" s="225" t="s">
        <v>0</v>
      </c>
      <c r="D238" s="225"/>
      <c r="E238" s="225" t="s">
        <v>0</v>
      </c>
      <c r="F238" s="225" t="s">
        <v>0</v>
      </c>
      <c r="G238" s="225" t="s">
        <v>324</v>
      </c>
      <c r="H238" s="15"/>
      <c r="I238" s="15"/>
      <c r="J238" s="232" t="s">
        <v>173</v>
      </c>
      <c r="K238" s="100" t="s">
        <v>174</v>
      </c>
      <c r="L238" s="101">
        <v>4328408</v>
      </c>
      <c r="M238" s="229">
        <v>182</v>
      </c>
      <c r="N238" s="229" t="s">
        <v>27</v>
      </c>
      <c r="O238" s="225" t="s">
        <v>325</v>
      </c>
    </row>
    <row r="239" spans="1:15" ht="16.5" customHeight="1">
      <c r="A239" s="251"/>
      <c r="B239" s="251"/>
      <c r="C239" s="251"/>
      <c r="D239" s="251"/>
      <c r="E239" s="251"/>
      <c r="F239" s="251"/>
      <c r="G239" s="343" t="s">
        <v>66</v>
      </c>
      <c r="H239" s="342"/>
      <c r="I239" s="255"/>
      <c r="J239" s="255"/>
      <c r="K239" s="255"/>
      <c r="L239" s="257">
        <f>SUM(L237:L238)</f>
        <v>7334190</v>
      </c>
      <c r="M239" s="15"/>
      <c r="N239" s="15"/>
      <c r="O239" s="15"/>
    </row>
    <row r="240" spans="1:15" ht="16.5" customHeight="1">
      <c r="A240" s="251"/>
      <c r="B240" s="251"/>
      <c r="C240" s="251"/>
      <c r="D240" s="251"/>
      <c r="E240" s="251"/>
      <c r="F240" s="251"/>
      <c r="G240" s="15"/>
      <c r="H240" s="15"/>
      <c r="I240" s="15"/>
      <c r="J240" s="15"/>
      <c r="K240" s="15"/>
      <c r="L240" s="252"/>
      <c r="M240" s="15"/>
      <c r="N240" s="15"/>
      <c r="O240" s="15"/>
    </row>
    <row r="241" spans="1:15" ht="16.5" customHeight="1">
      <c r="A241" s="1" t="s">
        <v>326</v>
      </c>
      <c r="B241" s="1"/>
      <c r="C241" s="1"/>
      <c r="D241" s="1"/>
      <c r="E241" s="1"/>
      <c r="F241" s="1"/>
      <c r="G241" s="1"/>
      <c r="H241" s="1"/>
      <c r="I241" s="1"/>
      <c r="J241" s="212" t="s">
        <v>327</v>
      </c>
      <c r="K241" s="212"/>
      <c r="L241" s="212"/>
      <c r="M241" s="255"/>
      <c r="N241" s="255"/>
      <c r="O241" s="255"/>
    </row>
    <row r="242" spans="1:15" ht="16.5" customHeight="1">
      <c r="A242" s="1" t="s">
        <v>269</v>
      </c>
      <c r="B242" s="1"/>
      <c r="C242" s="1"/>
      <c r="D242" s="1"/>
      <c r="E242" s="1"/>
      <c r="F242" s="1"/>
      <c r="G242" s="1"/>
      <c r="H242" s="1"/>
      <c r="I242" s="1"/>
      <c r="J242" s="212" t="s">
        <v>343</v>
      </c>
      <c r="K242" s="212"/>
      <c r="L242" s="212"/>
      <c r="M242" s="255"/>
      <c r="N242" s="255"/>
      <c r="O242" s="255"/>
    </row>
    <row r="243" spans="1:15" ht="60">
      <c r="A243" s="89" t="s">
        <v>2</v>
      </c>
      <c r="B243" s="89" t="s">
        <v>3</v>
      </c>
      <c r="C243" s="90" t="s">
        <v>12</v>
      </c>
      <c r="D243" s="90" t="s">
        <v>13</v>
      </c>
      <c r="E243" s="90" t="s">
        <v>14</v>
      </c>
      <c r="F243" s="90" t="s">
        <v>11</v>
      </c>
      <c r="G243" s="89" t="s">
        <v>4</v>
      </c>
      <c r="H243" s="89" t="s">
        <v>8</v>
      </c>
      <c r="I243" s="89" t="s">
        <v>15</v>
      </c>
      <c r="J243" s="89" t="s">
        <v>5</v>
      </c>
      <c r="K243" s="89" t="s">
        <v>25</v>
      </c>
      <c r="L243" s="89" t="s">
        <v>6</v>
      </c>
      <c r="M243" s="108" t="s">
        <v>10</v>
      </c>
      <c r="N243" s="108" t="s">
        <v>9</v>
      </c>
      <c r="O243" s="108" t="s">
        <v>7</v>
      </c>
    </row>
    <row r="244" spans="1:15" ht="16.5" customHeight="1">
      <c r="A244" s="225">
        <v>1</v>
      </c>
      <c r="B244" s="2">
        <v>2</v>
      </c>
      <c r="C244" s="2">
        <v>3</v>
      </c>
      <c r="D244" s="2">
        <v>4</v>
      </c>
      <c r="E244" s="2">
        <v>5</v>
      </c>
      <c r="F244" s="2">
        <v>6</v>
      </c>
      <c r="G244" s="225">
        <v>7</v>
      </c>
      <c r="H244" s="2">
        <v>8</v>
      </c>
      <c r="I244" s="2">
        <v>9</v>
      </c>
      <c r="J244" s="2">
        <v>10</v>
      </c>
      <c r="K244" s="2">
        <v>11</v>
      </c>
      <c r="L244" s="229">
        <v>12</v>
      </c>
      <c r="M244" s="2">
        <v>13</v>
      </c>
      <c r="N244" s="2">
        <v>14</v>
      </c>
      <c r="O244" s="2">
        <v>15</v>
      </c>
    </row>
    <row r="245" spans="1:15" ht="198">
      <c r="A245" s="294" t="s">
        <v>821</v>
      </c>
      <c r="B245" s="294" t="s">
        <v>328</v>
      </c>
      <c r="C245" s="225" t="s">
        <v>0</v>
      </c>
      <c r="D245" s="225"/>
      <c r="E245" s="225" t="s">
        <v>0</v>
      </c>
      <c r="F245" s="225" t="s">
        <v>0</v>
      </c>
      <c r="G245" s="225" t="s">
        <v>329</v>
      </c>
      <c r="H245" s="15"/>
      <c r="I245" s="15"/>
      <c r="J245" s="232" t="s">
        <v>173</v>
      </c>
      <c r="K245" s="100" t="s">
        <v>174</v>
      </c>
      <c r="L245" s="101">
        <v>67878200</v>
      </c>
      <c r="M245" s="229">
        <v>182</v>
      </c>
      <c r="N245" s="229" t="s">
        <v>27</v>
      </c>
      <c r="O245" s="15" t="s">
        <v>330</v>
      </c>
    </row>
    <row r="246" spans="1:15" ht="16.5" customHeight="1">
      <c r="A246" s="14"/>
      <c r="B246" s="14"/>
      <c r="C246" s="14"/>
      <c r="D246" s="14"/>
      <c r="E246" s="14"/>
      <c r="F246" s="14"/>
      <c r="G246" s="343" t="s">
        <v>331</v>
      </c>
      <c r="H246" s="342"/>
      <c r="I246" s="255"/>
      <c r="J246" s="255"/>
      <c r="K246" s="255"/>
      <c r="L246" s="257">
        <f>SUM(L245)</f>
        <v>67878200</v>
      </c>
      <c r="M246" s="15"/>
      <c r="N246" s="15"/>
      <c r="O246" s="15"/>
    </row>
    <row r="247" spans="1:15" ht="16.5" customHeight="1">
      <c r="A247" s="95"/>
      <c r="B247" s="95"/>
      <c r="C247" s="95"/>
      <c r="D247" s="95"/>
      <c r="E247" s="95"/>
      <c r="F247" s="95"/>
      <c r="G247" s="258"/>
      <c r="H247" s="258"/>
      <c r="I247" s="258"/>
      <c r="J247" s="258"/>
      <c r="K247" s="258"/>
      <c r="L247" s="258"/>
      <c r="M247" s="258"/>
      <c r="N247" s="258"/>
      <c r="O247" s="258"/>
    </row>
    <row r="248" spans="1:15" ht="16.5" customHeight="1">
      <c r="A248" s="1" t="s">
        <v>332</v>
      </c>
      <c r="B248" s="1"/>
      <c r="C248" s="1"/>
      <c r="D248" s="1"/>
      <c r="E248" s="1"/>
      <c r="F248" s="1"/>
      <c r="G248" s="1"/>
      <c r="H248" s="1"/>
      <c r="I248" s="1"/>
      <c r="J248" s="212" t="s">
        <v>333</v>
      </c>
      <c r="K248" s="212"/>
      <c r="L248" s="212"/>
      <c r="M248" s="255"/>
      <c r="N248" s="255"/>
      <c r="O248" s="255"/>
    </row>
    <row r="249" spans="1:15" ht="16.5" customHeight="1">
      <c r="A249" s="1" t="s">
        <v>269</v>
      </c>
      <c r="B249" s="1"/>
      <c r="C249" s="1"/>
      <c r="D249" s="1"/>
      <c r="E249" s="1"/>
      <c r="F249" s="1"/>
      <c r="G249" s="1"/>
      <c r="H249" s="1"/>
      <c r="I249" s="1"/>
      <c r="J249" s="212" t="s">
        <v>344</v>
      </c>
      <c r="K249" s="212"/>
      <c r="L249" s="212"/>
      <c r="M249" s="255"/>
      <c r="N249" s="255"/>
      <c r="O249" s="255"/>
    </row>
    <row r="250" spans="1:15" ht="60">
      <c r="A250" s="89" t="s">
        <v>2</v>
      </c>
      <c r="B250" s="89" t="s">
        <v>3</v>
      </c>
      <c r="C250" s="90" t="s">
        <v>12</v>
      </c>
      <c r="D250" s="90" t="s">
        <v>13</v>
      </c>
      <c r="E250" s="90" t="s">
        <v>14</v>
      </c>
      <c r="F250" s="90" t="s">
        <v>11</v>
      </c>
      <c r="G250" s="89" t="s">
        <v>4</v>
      </c>
      <c r="H250" s="89" t="s">
        <v>8</v>
      </c>
      <c r="I250" s="89" t="s">
        <v>15</v>
      </c>
      <c r="J250" s="89" t="s">
        <v>5</v>
      </c>
      <c r="K250" s="89" t="s">
        <v>25</v>
      </c>
      <c r="L250" s="89" t="s">
        <v>6</v>
      </c>
      <c r="M250" s="108" t="s">
        <v>10</v>
      </c>
      <c r="N250" s="108" t="s">
        <v>9</v>
      </c>
      <c r="O250" s="108" t="s">
        <v>7</v>
      </c>
    </row>
    <row r="251" spans="1:15" ht="16.5" customHeight="1">
      <c r="A251" s="225">
        <v>1</v>
      </c>
      <c r="B251" s="2">
        <v>2</v>
      </c>
      <c r="C251" s="2">
        <v>3</v>
      </c>
      <c r="D251" s="2">
        <v>4</v>
      </c>
      <c r="E251" s="2">
        <v>5</v>
      </c>
      <c r="F251" s="2">
        <v>6</v>
      </c>
      <c r="G251" s="225">
        <v>7</v>
      </c>
      <c r="H251" s="2">
        <v>8</v>
      </c>
      <c r="I251" s="2">
        <v>9</v>
      </c>
      <c r="J251" s="2">
        <v>10</v>
      </c>
      <c r="K251" s="2">
        <v>11</v>
      </c>
      <c r="L251" s="229">
        <v>12</v>
      </c>
      <c r="M251" s="2">
        <v>13</v>
      </c>
      <c r="N251" s="2">
        <v>14</v>
      </c>
      <c r="O251" s="2">
        <v>15</v>
      </c>
    </row>
    <row r="252" spans="1:15" ht="115.5" customHeight="1">
      <c r="A252" s="294" t="s">
        <v>334</v>
      </c>
      <c r="B252" s="294" t="s">
        <v>335</v>
      </c>
      <c r="C252" s="225" t="s">
        <v>0</v>
      </c>
      <c r="D252" s="225"/>
      <c r="E252" s="225" t="s">
        <v>0</v>
      </c>
      <c r="F252" s="225" t="s">
        <v>0</v>
      </c>
      <c r="G252" s="225" t="s">
        <v>336</v>
      </c>
      <c r="H252" s="15"/>
      <c r="I252" s="15"/>
      <c r="J252" s="232" t="s">
        <v>173</v>
      </c>
      <c r="K252" s="100" t="s">
        <v>174</v>
      </c>
      <c r="L252" s="101">
        <v>34889520</v>
      </c>
      <c r="M252" s="229">
        <v>182</v>
      </c>
      <c r="N252" s="229" t="s">
        <v>27</v>
      </c>
      <c r="O252" s="15" t="s">
        <v>338</v>
      </c>
    </row>
    <row r="253" spans="1:15" ht="66">
      <c r="A253" s="251"/>
      <c r="B253" s="251"/>
      <c r="C253" s="251"/>
      <c r="D253" s="251"/>
      <c r="E253" s="251"/>
      <c r="F253" s="251"/>
      <c r="G253" s="225" t="s">
        <v>337</v>
      </c>
      <c r="H253" s="15"/>
      <c r="I253" s="15"/>
      <c r="J253" s="232" t="s">
        <v>173</v>
      </c>
      <c r="K253" s="100" t="s">
        <v>174</v>
      </c>
      <c r="L253" s="101">
        <v>15000000</v>
      </c>
      <c r="M253" s="229">
        <v>182</v>
      </c>
      <c r="N253" s="229" t="s">
        <v>27</v>
      </c>
      <c r="O253" s="15" t="s">
        <v>338</v>
      </c>
    </row>
    <row r="254" spans="1:15" ht="16.5" customHeight="1">
      <c r="A254" s="251"/>
      <c r="B254" s="251"/>
      <c r="C254" s="251"/>
      <c r="D254" s="251"/>
      <c r="E254" s="251"/>
      <c r="F254" s="251"/>
      <c r="G254" s="343" t="s">
        <v>339</v>
      </c>
      <c r="H254" s="342"/>
      <c r="I254" s="255"/>
      <c r="J254" s="255"/>
      <c r="K254" s="255"/>
      <c r="L254" s="257">
        <f>SUM(L252:L253)</f>
        <v>49889520</v>
      </c>
      <c r="M254" s="255"/>
      <c r="N254" s="255"/>
      <c r="O254" s="15"/>
    </row>
    <row r="255" spans="1:15" ht="16.5" customHeight="1">
      <c r="A255" s="251"/>
      <c r="B255" s="251"/>
      <c r="C255" s="251"/>
      <c r="D255" s="251"/>
      <c r="E255" s="251"/>
      <c r="F255" s="251"/>
      <c r="G255" s="15"/>
      <c r="H255" s="15"/>
      <c r="I255" s="15"/>
      <c r="J255" s="15"/>
      <c r="K255" s="15"/>
      <c r="L255" s="15"/>
      <c r="M255" s="15"/>
      <c r="N255" s="15"/>
      <c r="O255" s="15"/>
    </row>
    <row r="256" spans="1:15" ht="16.5" customHeight="1">
      <c r="A256" s="1" t="s">
        <v>340</v>
      </c>
      <c r="B256" s="1"/>
      <c r="C256" s="1"/>
      <c r="D256" s="1"/>
      <c r="E256" s="1"/>
      <c r="F256" s="1"/>
      <c r="G256" s="1"/>
      <c r="H256" s="1"/>
      <c r="I256" s="1"/>
      <c r="J256" s="212" t="s">
        <v>341</v>
      </c>
      <c r="K256" s="212"/>
      <c r="L256" s="212"/>
      <c r="M256" s="255"/>
      <c r="N256" s="255"/>
      <c r="O256" s="255"/>
    </row>
    <row r="257" spans="1:15" ht="16.5" customHeight="1">
      <c r="A257" s="1" t="s">
        <v>269</v>
      </c>
      <c r="B257" s="1"/>
      <c r="C257" s="1"/>
      <c r="D257" s="1"/>
      <c r="E257" s="1"/>
      <c r="F257" s="1"/>
      <c r="G257" s="1"/>
      <c r="H257" s="1"/>
      <c r="I257" s="1"/>
      <c r="J257" s="212" t="s">
        <v>343</v>
      </c>
      <c r="K257" s="212"/>
      <c r="L257" s="212"/>
      <c r="M257" s="255"/>
      <c r="N257" s="255"/>
      <c r="O257" s="255"/>
    </row>
    <row r="258" spans="1:15" ht="60">
      <c r="A258" s="89" t="s">
        <v>2</v>
      </c>
      <c r="B258" s="89" t="s">
        <v>3</v>
      </c>
      <c r="C258" s="90" t="s">
        <v>12</v>
      </c>
      <c r="D258" s="90" t="s">
        <v>13</v>
      </c>
      <c r="E258" s="90" t="s">
        <v>14</v>
      </c>
      <c r="F258" s="90" t="s">
        <v>11</v>
      </c>
      <c r="G258" s="89" t="s">
        <v>4</v>
      </c>
      <c r="H258" s="89" t="s">
        <v>8</v>
      </c>
      <c r="I258" s="89" t="s">
        <v>15</v>
      </c>
      <c r="J258" s="89" t="s">
        <v>5</v>
      </c>
      <c r="K258" s="89" t="s">
        <v>25</v>
      </c>
      <c r="L258" s="89" t="s">
        <v>6</v>
      </c>
      <c r="M258" s="108" t="s">
        <v>10</v>
      </c>
      <c r="N258" s="108" t="s">
        <v>9</v>
      </c>
      <c r="O258" s="108" t="s">
        <v>7</v>
      </c>
    </row>
    <row r="259" spans="1:15" ht="16.5" customHeight="1">
      <c r="A259" s="225">
        <v>1</v>
      </c>
      <c r="B259" s="2">
        <v>2</v>
      </c>
      <c r="C259" s="2">
        <v>3</v>
      </c>
      <c r="D259" s="2">
        <v>4</v>
      </c>
      <c r="E259" s="2">
        <v>5</v>
      </c>
      <c r="F259" s="2">
        <v>6</v>
      </c>
      <c r="G259" s="225">
        <v>7</v>
      </c>
      <c r="H259" s="2">
        <v>8</v>
      </c>
      <c r="I259" s="2">
        <v>9</v>
      </c>
      <c r="J259" s="2">
        <v>10</v>
      </c>
      <c r="K259" s="2">
        <v>11</v>
      </c>
      <c r="L259" s="229">
        <v>12</v>
      </c>
      <c r="M259" s="2">
        <v>13</v>
      </c>
      <c r="N259" s="2">
        <v>14</v>
      </c>
      <c r="O259" s="2">
        <v>15</v>
      </c>
    </row>
    <row r="260" spans="1:15" ht="115.5">
      <c r="A260" s="294" t="s">
        <v>835</v>
      </c>
      <c r="B260" s="266" t="s">
        <v>346</v>
      </c>
      <c r="C260" s="225" t="s">
        <v>0</v>
      </c>
      <c r="D260" s="225"/>
      <c r="E260" s="225" t="s">
        <v>0</v>
      </c>
      <c r="F260" s="225" t="s">
        <v>0</v>
      </c>
      <c r="G260" s="225" t="s">
        <v>348</v>
      </c>
      <c r="H260" s="15"/>
      <c r="I260" s="15"/>
      <c r="J260" s="232" t="s">
        <v>173</v>
      </c>
      <c r="K260" s="100" t="s">
        <v>174</v>
      </c>
      <c r="L260" s="101">
        <v>16500000</v>
      </c>
      <c r="M260" s="229">
        <v>182</v>
      </c>
      <c r="N260" s="229" t="s">
        <v>27</v>
      </c>
      <c r="O260" s="15" t="s">
        <v>347</v>
      </c>
    </row>
    <row r="261" spans="1:15" ht="66">
      <c r="A261" s="18"/>
      <c r="B261" s="18"/>
      <c r="C261" s="225" t="s">
        <v>0</v>
      </c>
      <c r="D261" s="225"/>
      <c r="E261" s="225" t="s">
        <v>0</v>
      </c>
      <c r="F261" s="225" t="s">
        <v>0</v>
      </c>
      <c r="G261" s="225" t="s">
        <v>349</v>
      </c>
      <c r="H261" s="15"/>
      <c r="I261" s="15"/>
      <c r="J261" s="232" t="s">
        <v>173</v>
      </c>
      <c r="K261" s="100" t="s">
        <v>174</v>
      </c>
      <c r="L261" s="101">
        <v>3084000</v>
      </c>
      <c r="M261" s="229">
        <v>182</v>
      </c>
      <c r="N261" s="229" t="s">
        <v>27</v>
      </c>
      <c r="O261" s="15" t="s">
        <v>347</v>
      </c>
    </row>
    <row r="262" spans="1:15" ht="66">
      <c r="A262" s="18"/>
      <c r="B262" s="18"/>
      <c r="C262" s="225" t="s">
        <v>0</v>
      </c>
      <c r="D262" s="225"/>
      <c r="E262" s="225" t="s">
        <v>0</v>
      </c>
      <c r="F262" s="225" t="s">
        <v>0</v>
      </c>
      <c r="G262" s="225" t="s">
        <v>350</v>
      </c>
      <c r="H262" s="15"/>
      <c r="I262" s="15"/>
      <c r="J262" s="232" t="s">
        <v>173</v>
      </c>
      <c r="K262" s="100" t="s">
        <v>174</v>
      </c>
      <c r="L262" s="101">
        <v>1050000</v>
      </c>
      <c r="M262" s="229">
        <v>182</v>
      </c>
      <c r="N262" s="229" t="s">
        <v>27</v>
      </c>
      <c r="O262" s="15" t="s">
        <v>347</v>
      </c>
    </row>
    <row r="263" spans="1:15" ht="82.5">
      <c r="A263" s="18"/>
      <c r="B263" s="18"/>
      <c r="C263" s="225" t="s">
        <v>0</v>
      </c>
      <c r="D263" s="225"/>
      <c r="E263" s="225" t="s">
        <v>0</v>
      </c>
      <c r="F263" s="225" t="s">
        <v>0</v>
      </c>
      <c r="G263" s="225" t="s">
        <v>351</v>
      </c>
      <c r="H263" s="15"/>
      <c r="I263" s="15"/>
      <c r="J263" s="232" t="s">
        <v>173</v>
      </c>
      <c r="K263" s="100" t="s">
        <v>174</v>
      </c>
      <c r="L263" s="101">
        <v>635960</v>
      </c>
      <c r="M263" s="229">
        <v>182</v>
      </c>
      <c r="N263" s="229" t="s">
        <v>27</v>
      </c>
      <c r="O263" s="15" t="s">
        <v>347</v>
      </c>
    </row>
    <row r="264" spans="1:15" ht="16.5" customHeight="1">
      <c r="A264" s="18"/>
      <c r="B264" s="18"/>
      <c r="C264" s="18"/>
      <c r="D264" s="18"/>
      <c r="E264" s="18"/>
      <c r="F264" s="18"/>
      <c r="G264" s="343" t="s">
        <v>352</v>
      </c>
      <c r="H264" s="341"/>
      <c r="I264" s="342"/>
      <c r="J264" s="255"/>
      <c r="K264" s="255"/>
      <c r="L264" s="257">
        <f>SUM(L260:L263)</f>
        <v>21269960</v>
      </c>
      <c r="M264" s="255"/>
      <c r="N264" s="15"/>
      <c r="O264" s="15"/>
    </row>
    <row r="265" spans="1:15" ht="16.5" customHeight="1">
      <c r="A265" s="18"/>
      <c r="B265" s="18"/>
      <c r="C265" s="18"/>
      <c r="D265" s="18"/>
      <c r="E265" s="18"/>
      <c r="F265" s="18"/>
      <c r="G265" s="15"/>
      <c r="H265" s="15"/>
      <c r="I265" s="15"/>
      <c r="J265" s="15"/>
      <c r="K265" s="15"/>
      <c r="L265" s="15"/>
      <c r="M265" s="15"/>
      <c r="N265" s="15"/>
      <c r="O265" s="15"/>
    </row>
    <row r="266" spans="1:15" ht="16.5" customHeight="1">
      <c r="A266" s="1" t="s">
        <v>353</v>
      </c>
      <c r="B266" s="1"/>
      <c r="C266" s="1"/>
      <c r="D266" s="1"/>
      <c r="E266" s="1"/>
      <c r="F266" s="1"/>
      <c r="G266" s="1"/>
      <c r="H266" s="1"/>
      <c r="I266" s="1"/>
      <c r="J266" s="212" t="s">
        <v>354</v>
      </c>
      <c r="K266" s="212"/>
      <c r="L266" s="212"/>
      <c r="M266" s="255"/>
      <c r="N266" s="255"/>
      <c r="O266" s="255"/>
    </row>
    <row r="267" spans="1:15" ht="16.5" customHeight="1">
      <c r="A267" s="1" t="s">
        <v>269</v>
      </c>
      <c r="B267" s="1"/>
      <c r="C267" s="1"/>
      <c r="D267" s="1"/>
      <c r="E267" s="1"/>
      <c r="F267" s="1"/>
      <c r="G267" s="1"/>
      <c r="H267" s="1"/>
      <c r="I267" s="1"/>
      <c r="J267" s="212" t="s">
        <v>343</v>
      </c>
      <c r="K267" s="212"/>
      <c r="L267" s="212"/>
      <c r="M267" s="255"/>
      <c r="N267" s="255"/>
      <c r="O267" s="255"/>
    </row>
    <row r="268" spans="1:15" ht="60">
      <c r="A268" s="89" t="s">
        <v>2</v>
      </c>
      <c r="B268" s="89" t="s">
        <v>3</v>
      </c>
      <c r="C268" s="90" t="s">
        <v>12</v>
      </c>
      <c r="D268" s="90" t="s">
        <v>13</v>
      </c>
      <c r="E268" s="90" t="s">
        <v>14</v>
      </c>
      <c r="F268" s="90" t="s">
        <v>11</v>
      </c>
      <c r="G268" s="89" t="s">
        <v>4</v>
      </c>
      <c r="H268" s="89" t="s">
        <v>8</v>
      </c>
      <c r="I268" s="89" t="s">
        <v>15</v>
      </c>
      <c r="J268" s="89" t="s">
        <v>5</v>
      </c>
      <c r="K268" s="89" t="s">
        <v>25</v>
      </c>
      <c r="L268" s="89" t="s">
        <v>6</v>
      </c>
      <c r="M268" s="108" t="s">
        <v>10</v>
      </c>
      <c r="N268" s="108" t="s">
        <v>9</v>
      </c>
      <c r="O268" s="108" t="s">
        <v>7</v>
      </c>
    </row>
    <row r="269" spans="1:15" ht="16.5">
      <c r="A269" s="225">
        <v>1</v>
      </c>
      <c r="B269" s="2">
        <v>2</v>
      </c>
      <c r="C269" s="2">
        <v>3</v>
      </c>
      <c r="D269" s="2">
        <v>4</v>
      </c>
      <c r="E269" s="2">
        <v>5</v>
      </c>
      <c r="F269" s="2">
        <v>6</v>
      </c>
      <c r="G269" s="225">
        <v>7</v>
      </c>
      <c r="H269" s="2">
        <v>8</v>
      </c>
      <c r="I269" s="2">
        <v>9</v>
      </c>
      <c r="J269" s="2">
        <v>10</v>
      </c>
      <c r="K269" s="2">
        <v>11</v>
      </c>
      <c r="L269" s="229">
        <v>12</v>
      </c>
      <c r="M269" s="2">
        <v>13</v>
      </c>
      <c r="N269" s="2">
        <v>14</v>
      </c>
      <c r="O269" s="2">
        <v>15</v>
      </c>
    </row>
    <row r="270" spans="1:15" ht="82.5">
      <c r="A270" s="266" t="s">
        <v>848</v>
      </c>
      <c r="B270" s="266" t="s">
        <v>355</v>
      </c>
      <c r="C270" s="225" t="s">
        <v>0</v>
      </c>
      <c r="D270" s="225"/>
      <c r="E270" s="225" t="s">
        <v>0</v>
      </c>
      <c r="F270" s="225" t="s">
        <v>0</v>
      </c>
      <c r="G270" s="266" t="s">
        <v>356</v>
      </c>
      <c r="H270" s="18"/>
      <c r="I270" s="18"/>
      <c r="J270" s="232" t="s">
        <v>173</v>
      </c>
      <c r="K270" s="100" t="s">
        <v>174</v>
      </c>
      <c r="L270" s="101">
        <v>40000000</v>
      </c>
      <c r="M270" s="229">
        <v>182</v>
      </c>
      <c r="N270" s="229" t="s">
        <v>27</v>
      </c>
      <c r="O270" s="15" t="s">
        <v>361</v>
      </c>
    </row>
    <row r="271" spans="1:15" ht="82.5">
      <c r="A271" s="18"/>
      <c r="B271" s="266" t="s">
        <v>357</v>
      </c>
      <c r="C271" s="225" t="s">
        <v>0</v>
      </c>
      <c r="D271" s="225"/>
      <c r="E271" s="225" t="s">
        <v>0</v>
      </c>
      <c r="F271" s="225" t="s">
        <v>0</v>
      </c>
      <c r="G271" s="266" t="s">
        <v>358</v>
      </c>
      <c r="H271" s="18"/>
      <c r="I271" s="18"/>
      <c r="J271" s="232" t="s">
        <v>173</v>
      </c>
      <c r="K271" s="100" t="s">
        <v>174</v>
      </c>
      <c r="L271" s="101">
        <v>30000000</v>
      </c>
      <c r="M271" s="229">
        <v>182</v>
      </c>
      <c r="N271" s="229" t="s">
        <v>27</v>
      </c>
      <c r="O271" s="15" t="s">
        <v>361</v>
      </c>
    </row>
    <row r="272" spans="1:15" ht="99">
      <c r="A272" s="18"/>
      <c r="B272" s="266" t="s">
        <v>359</v>
      </c>
      <c r="C272" s="225" t="s">
        <v>0</v>
      </c>
      <c r="D272" s="225"/>
      <c r="E272" s="225" t="s">
        <v>0</v>
      </c>
      <c r="F272" s="225" t="s">
        <v>0</v>
      </c>
      <c r="G272" s="266" t="s">
        <v>360</v>
      </c>
      <c r="H272" s="18"/>
      <c r="I272" s="18"/>
      <c r="J272" s="232" t="s">
        <v>173</v>
      </c>
      <c r="K272" s="100" t="s">
        <v>174</v>
      </c>
      <c r="L272" s="101">
        <v>18431730</v>
      </c>
      <c r="M272" s="229">
        <v>182</v>
      </c>
      <c r="N272" s="229" t="s">
        <v>27</v>
      </c>
      <c r="O272" s="15" t="s">
        <v>361</v>
      </c>
    </row>
    <row r="273" spans="1:15" ht="16.5">
      <c r="A273" s="18"/>
      <c r="B273" s="18"/>
      <c r="C273" s="18"/>
      <c r="D273" s="18"/>
      <c r="E273" s="18"/>
      <c r="F273" s="18"/>
      <c r="G273" s="344" t="s">
        <v>352</v>
      </c>
      <c r="H273" s="342"/>
      <c r="I273" s="260"/>
      <c r="J273" s="260"/>
      <c r="K273" s="260"/>
      <c r="L273" s="261">
        <f>SUM(L270:L272)</f>
        <v>88431730</v>
      </c>
      <c r="M273" s="18"/>
      <c r="N273" s="18"/>
      <c r="O273" s="262"/>
    </row>
    <row r="274" spans="1:15" ht="16.5">
      <c r="A274" s="263"/>
      <c r="B274" s="263"/>
      <c r="C274" s="263"/>
      <c r="D274" s="263"/>
      <c r="E274" s="263"/>
      <c r="F274" s="263"/>
      <c r="G274" s="263"/>
      <c r="H274" s="263"/>
      <c r="I274" s="263"/>
      <c r="J274" s="263"/>
      <c r="K274" s="263"/>
      <c r="L274" s="265"/>
      <c r="M274" s="263"/>
      <c r="N274" s="263"/>
      <c r="O274" s="264"/>
    </row>
    <row r="275" spans="1:15" ht="16.5">
      <c r="A275" s="1" t="s">
        <v>362</v>
      </c>
      <c r="B275" s="1"/>
      <c r="C275" s="1"/>
      <c r="D275" s="1"/>
      <c r="E275" s="1"/>
      <c r="F275" s="1"/>
      <c r="G275" s="1"/>
      <c r="H275" s="1"/>
      <c r="I275" s="1"/>
      <c r="J275" s="212" t="s">
        <v>363</v>
      </c>
      <c r="K275" s="212"/>
      <c r="L275" s="212"/>
      <c r="M275" s="255"/>
      <c r="N275" s="255"/>
      <c r="O275" s="255"/>
    </row>
    <row r="276" spans="1:15" ht="16.5">
      <c r="A276" s="1" t="s">
        <v>269</v>
      </c>
      <c r="B276" s="1"/>
      <c r="C276" s="1"/>
      <c r="D276" s="1"/>
      <c r="E276" s="1"/>
      <c r="F276" s="1"/>
      <c r="G276" s="1"/>
      <c r="H276" s="1"/>
      <c r="I276" s="1"/>
      <c r="J276" s="212" t="s">
        <v>343</v>
      </c>
      <c r="K276" s="212"/>
      <c r="L276" s="212"/>
      <c r="M276" s="255"/>
      <c r="N276" s="255"/>
      <c r="O276" s="255"/>
    </row>
    <row r="277" spans="1:15" ht="60">
      <c r="A277" s="89" t="s">
        <v>2</v>
      </c>
      <c r="B277" s="89" t="s">
        <v>3</v>
      </c>
      <c r="C277" s="90" t="s">
        <v>12</v>
      </c>
      <c r="D277" s="90" t="s">
        <v>13</v>
      </c>
      <c r="E277" s="90" t="s">
        <v>14</v>
      </c>
      <c r="F277" s="90" t="s">
        <v>11</v>
      </c>
      <c r="G277" s="89" t="s">
        <v>4</v>
      </c>
      <c r="H277" s="89" t="s">
        <v>8</v>
      </c>
      <c r="I277" s="89" t="s">
        <v>15</v>
      </c>
      <c r="J277" s="89" t="s">
        <v>5</v>
      </c>
      <c r="K277" s="89" t="s">
        <v>25</v>
      </c>
      <c r="L277" s="89" t="s">
        <v>6</v>
      </c>
      <c r="M277" s="108" t="s">
        <v>10</v>
      </c>
      <c r="N277" s="108" t="s">
        <v>9</v>
      </c>
      <c r="O277" s="108" t="s">
        <v>7</v>
      </c>
    </row>
    <row r="278" spans="1:15" ht="16.5">
      <c r="A278" s="225">
        <v>1</v>
      </c>
      <c r="B278" s="2">
        <v>2</v>
      </c>
      <c r="C278" s="2">
        <v>3</v>
      </c>
      <c r="D278" s="2">
        <v>4</v>
      </c>
      <c r="E278" s="2">
        <v>5</v>
      </c>
      <c r="F278" s="2">
        <v>6</v>
      </c>
      <c r="G278" s="225">
        <v>7</v>
      </c>
      <c r="H278" s="2">
        <v>8</v>
      </c>
      <c r="I278" s="2">
        <v>9</v>
      </c>
      <c r="J278" s="2">
        <v>10</v>
      </c>
      <c r="K278" s="2">
        <v>11</v>
      </c>
      <c r="L278" s="229">
        <v>12</v>
      </c>
      <c r="M278" s="2">
        <v>13</v>
      </c>
      <c r="N278" s="2">
        <v>14</v>
      </c>
      <c r="O278" s="2">
        <v>15</v>
      </c>
    </row>
    <row r="279" spans="1:15" ht="99">
      <c r="A279" s="294" t="s">
        <v>364</v>
      </c>
      <c r="B279" s="294" t="s">
        <v>365</v>
      </c>
      <c r="C279" s="225" t="s">
        <v>0</v>
      </c>
      <c r="D279" s="225"/>
      <c r="E279" s="225" t="s">
        <v>0</v>
      </c>
      <c r="F279" s="225" t="s">
        <v>0</v>
      </c>
      <c r="G279" s="294" t="s">
        <v>366</v>
      </c>
      <c r="H279" s="251"/>
      <c r="I279" s="251"/>
      <c r="J279" s="232" t="s">
        <v>173</v>
      </c>
      <c r="K279" s="100" t="s">
        <v>174</v>
      </c>
      <c r="L279" s="101">
        <v>11000000</v>
      </c>
      <c r="M279" s="229">
        <v>182</v>
      </c>
      <c r="N279" s="229" t="s">
        <v>27</v>
      </c>
      <c r="O279" s="15" t="s">
        <v>367</v>
      </c>
    </row>
    <row r="280" spans="1:15" ht="16.5">
      <c r="A280" s="270"/>
      <c r="B280" s="270"/>
      <c r="C280" s="270"/>
      <c r="D280" s="270"/>
      <c r="E280" s="270"/>
      <c r="F280" s="270"/>
      <c r="G280" s="340" t="s">
        <v>352</v>
      </c>
      <c r="H280" s="342"/>
      <c r="I280" s="256"/>
      <c r="J280" s="256"/>
      <c r="K280" s="256"/>
      <c r="L280" s="269">
        <f>SUM(L279)</f>
        <v>11000000</v>
      </c>
      <c r="M280" s="256"/>
      <c r="N280" s="256"/>
      <c r="O280" s="238"/>
    </row>
    <row r="281" spans="1:16" ht="16.5" customHeight="1">
      <c r="A281" s="256"/>
      <c r="B281" s="340" t="s">
        <v>368</v>
      </c>
      <c r="C281" s="345"/>
      <c r="D281" s="345"/>
      <c r="E281" s="345"/>
      <c r="F281" s="345"/>
      <c r="G281" s="345"/>
      <c r="H281" s="345"/>
      <c r="I281" s="346"/>
      <c r="J281" s="256"/>
      <c r="K281" s="256"/>
      <c r="L281" s="269">
        <f>L194+L212+L223+L231+L239+L246+L254+L264+L273+L280</f>
        <v>1342268100</v>
      </c>
      <c r="M281" s="256"/>
      <c r="N281" s="256"/>
      <c r="O281" s="238"/>
      <c r="P281" s="271"/>
    </row>
    <row r="282" spans="1:15" ht="16.5">
      <c r="A282" s="267"/>
      <c r="B282" s="17"/>
      <c r="C282" s="17"/>
      <c r="D282" s="17"/>
      <c r="E282" s="17"/>
      <c r="F282" s="17"/>
      <c r="G282" s="17"/>
      <c r="H282" s="17"/>
      <c r="I282" s="17"/>
      <c r="J282" s="267"/>
      <c r="K282" s="267"/>
      <c r="L282" s="267"/>
      <c r="M282" s="267"/>
      <c r="N282" s="267"/>
      <c r="O282" s="268"/>
    </row>
    <row r="283" spans="1:15" ht="16.5">
      <c r="A283" s="207" t="s">
        <v>332</v>
      </c>
      <c r="B283" s="207"/>
      <c r="C283" s="207"/>
      <c r="D283" s="207"/>
      <c r="E283" s="207"/>
      <c r="F283" s="207"/>
      <c r="G283" s="207"/>
      <c r="H283" s="207"/>
      <c r="I283" s="207"/>
      <c r="J283" s="287" t="s">
        <v>333</v>
      </c>
      <c r="K283" s="287"/>
      <c r="L283" s="287"/>
      <c r="M283" s="255"/>
      <c r="N283" s="255"/>
      <c r="O283" s="255"/>
    </row>
    <row r="284" spans="1:15" ht="16.5">
      <c r="A284" s="207" t="s">
        <v>400</v>
      </c>
      <c r="B284" s="207"/>
      <c r="C284" s="207"/>
      <c r="D284" s="207"/>
      <c r="E284" s="207"/>
      <c r="F284" s="207"/>
      <c r="G284" s="207"/>
      <c r="H284" s="207"/>
      <c r="I284" s="207"/>
      <c r="J284" s="287" t="s">
        <v>401</v>
      </c>
      <c r="K284" s="287"/>
      <c r="L284" s="287"/>
      <c r="M284" s="255"/>
      <c r="N284" s="255"/>
      <c r="O284" s="255"/>
    </row>
    <row r="285" spans="1:15" ht="60">
      <c r="A285" s="89" t="s">
        <v>2</v>
      </c>
      <c r="B285" s="89" t="s">
        <v>3</v>
      </c>
      <c r="C285" s="90" t="s">
        <v>12</v>
      </c>
      <c r="D285" s="90" t="s">
        <v>13</v>
      </c>
      <c r="E285" s="90" t="s">
        <v>14</v>
      </c>
      <c r="F285" s="90" t="s">
        <v>11</v>
      </c>
      <c r="G285" s="89" t="s">
        <v>4</v>
      </c>
      <c r="H285" s="89" t="s">
        <v>8</v>
      </c>
      <c r="I285" s="89" t="s">
        <v>15</v>
      </c>
      <c r="J285" s="89" t="s">
        <v>5</v>
      </c>
      <c r="K285" s="89" t="s">
        <v>25</v>
      </c>
      <c r="L285" s="89" t="s">
        <v>6</v>
      </c>
      <c r="M285" s="108" t="s">
        <v>10</v>
      </c>
      <c r="N285" s="108" t="s">
        <v>9</v>
      </c>
      <c r="O285" s="108" t="s">
        <v>7</v>
      </c>
    </row>
    <row r="286" spans="1:15" ht="16.5">
      <c r="A286" s="225">
        <v>1</v>
      </c>
      <c r="B286" s="2">
        <v>2</v>
      </c>
      <c r="C286" s="2">
        <v>3</v>
      </c>
      <c r="D286" s="2">
        <v>4</v>
      </c>
      <c r="E286" s="2">
        <v>5</v>
      </c>
      <c r="F286" s="2">
        <v>6</v>
      </c>
      <c r="G286" s="225">
        <v>7</v>
      </c>
      <c r="H286" s="2">
        <v>8</v>
      </c>
      <c r="I286" s="2">
        <v>9</v>
      </c>
      <c r="J286" s="2">
        <v>10</v>
      </c>
      <c r="K286" s="2">
        <v>11</v>
      </c>
      <c r="L286" s="229">
        <v>12</v>
      </c>
      <c r="M286" s="2">
        <v>13</v>
      </c>
      <c r="N286" s="2">
        <v>14</v>
      </c>
      <c r="O286" s="2">
        <v>15</v>
      </c>
    </row>
    <row r="287" spans="1:15" ht="132">
      <c r="A287" s="294" t="s">
        <v>372</v>
      </c>
      <c r="B287" s="293" t="s">
        <v>402</v>
      </c>
      <c r="C287" s="225" t="s">
        <v>0</v>
      </c>
      <c r="D287" s="225"/>
      <c r="E287" s="225" t="s">
        <v>0</v>
      </c>
      <c r="F287" s="225" t="s">
        <v>0</v>
      </c>
      <c r="G287" s="293" t="s">
        <v>403</v>
      </c>
      <c r="H287" s="16"/>
      <c r="I287" s="16"/>
      <c r="J287" s="232" t="s">
        <v>173</v>
      </c>
      <c r="K287" s="100" t="s">
        <v>174</v>
      </c>
      <c r="L287" s="101">
        <v>4680000</v>
      </c>
      <c r="M287" s="229">
        <v>182</v>
      </c>
      <c r="N287" s="229" t="s">
        <v>27</v>
      </c>
      <c r="O287" s="15" t="s">
        <v>338</v>
      </c>
    </row>
    <row r="288" spans="1:15" ht="82.5">
      <c r="A288" s="251"/>
      <c r="B288" s="16"/>
      <c r="C288" s="225" t="s">
        <v>0</v>
      </c>
      <c r="D288" s="225"/>
      <c r="E288" s="225" t="s">
        <v>0</v>
      </c>
      <c r="F288" s="225" t="s">
        <v>0</v>
      </c>
      <c r="G288" s="293" t="s">
        <v>404</v>
      </c>
      <c r="H288" s="16"/>
      <c r="I288" s="16"/>
      <c r="J288" s="232" t="s">
        <v>173</v>
      </c>
      <c r="K288" s="100" t="s">
        <v>174</v>
      </c>
      <c r="L288" s="101">
        <v>7460000</v>
      </c>
      <c r="M288" s="229">
        <v>182</v>
      </c>
      <c r="N288" s="229" t="s">
        <v>27</v>
      </c>
      <c r="O288" s="15" t="s">
        <v>338</v>
      </c>
    </row>
    <row r="289" spans="1:15" ht="66">
      <c r="A289" s="251"/>
      <c r="B289" s="16"/>
      <c r="C289" s="225" t="s">
        <v>0</v>
      </c>
      <c r="D289" s="225"/>
      <c r="E289" s="225" t="s">
        <v>0</v>
      </c>
      <c r="F289" s="225" t="s">
        <v>0</v>
      </c>
      <c r="G289" s="293" t="s">
        <v>405</v>
      </c>
      <c r="H289" s="16"/>
      <c r="I289" s="16"/>
      <c r="J289" s="232" t="s">
        <v>173</v>
      </c>
      <c r="K289" s="100" t="s">
        <v>174</v>
      </c>
      <c r="L289" s="101">
        <v>3140000</v>
      </c>
      <c r="M289" s="229">
        <v>182</v>
      </c>
      <c r="N289" s="229" t="s">
        <v>27</v>
      </c>
      <c r="O289" s="15" t="s">
        <v>338</v>
      </c>
    </row>
    <row r="290" spans="1:15" ht="99">
      <c r="A290" s="251"/>
      <c r="B290" s="293" t="s">
        <v>406</v>
      </c>
      <c r="C290" s="225" t="s">
        <v>0</v>
      </c>
      <c r="D290" s="225"/>
      <c r="E290" s="225" t="s">
        <v>0</v>
      </c>
      <c r="F290" s="225" t="s">
        <v>0</v>
      </c>
      <c r="G290" s="293" t="s">
        <v>880</v>
      </c>
      <c r="H290" s="16"/>
      <c r="I290" s="16"/>
      <c r="J290" s="232" t="s">
        <v>173</v>
      </c>
      <c r="K290" s="100" t="s">
        <v>174</v>
      </c>
      <c r="L290" s="101">
        <v>2100000</v>
      </c>
      <c r="M290" s="229">
        <v>182</v>
      </c>
      <c r="N290" s="229" t="s">
        <v>27</v>
      </c>
      <c r="O290" s="15" t="s">
        <v>338</v>
      </c>
    </row>
    <row r="291" spans="1:15" ht="82.5">
      <c r="A291" s="251"/>
      <c r="B291" s="16"/>
      <c r="C291" s="225" t="s">
        <v>0</v>
      </c>
      <c r="D291" s="225"/>
      <c r="E291" s="225" t="s">
        <v>0</v>
      </c>
      <c r="F291" s="225" t="s">
        <v>0</v>
      </c>
      <c r="G291" s="293" t="s">
        <v>407</v>
      </c>
      <c r="H291" s="16"/>
      <c r="I291" s="16"/>
      <c r="J291" s="232" t="s">
        <v>173</v>
      </c>
      <c r="K291" s="100" t="s">
        <v>174</v>
      </c>
      <c r="L291" s="101">
        <v>37960000</v>
      </c>
      <c r="M291" s="229">
        <v>182</v>
      </c>
      <c r="N291" s="229" t="s">
        <v>27</v>
      </c>
      <c r="O291" s="15" t="s">
        <v>338</v>
      </c>
    </row>
    <row r="292" spans="1:15" ht="99">
      <c r="A292" s="251"/>
      <c r="B292" s="293" t="s">
        <v>408</v>
      </c>
      <c r="C292" s="225" t="s">
        <v>0</v>
      </c>
      <c r="D292" s="225"/>
      <c r="E292" s="225" t="s">
        <v>0</v>
      </c>
      <c r="F292" s="225" t="s">
        <v>0</v>
      </c>
      <c r="G292" s="289" t="s">
        <v>409</v>
      </c>
      <c r="H292" s="290"/>
      <c r="I292" s="16"/>
      <c r="J292" s="232" t="s">
        <v>173</v>
      </c>
      <c r="K292" s="100" t="s">
        <v>174</v>
      </c>
      <c r="L292" s="101">
        <v>245000000</v>
      </c>
      <c r="M292" s="229">
        <v>182</v>
      </c>
      <c r="N292" s="229" t="s">
        <v>27</v>
      </c>
      <c r="O292" s="15" t="s">
        <v>338</v>
      </c>
    </row>
    <row r="293" spans="1:15" ht="66">
      <c r="A293" s="251"/>
      <c r="B293" s="16"/>
      <c r="C293" s="225" t="s">
        <v>0</v>
      </c>
      <c r="D293" s="225"/>
      <c r="E293" s="225" t="s">
        <v>0</v>
      </c>
      <c r="F293" s="225" t="s">
        <v>0</v>
      </c>
      <c r="G293" s="289" t="s">
        <v>410</v>
      </c>
      <c r="H293" s="290"/>
      <c r="I293" s="16"/>
      <c r="J293" s="232" t="s">
        <v>173</v>
      </c>
      <c r="K293" s="100" t="s">
        <v>174</v>
      </c>
      <c r="L293" s="101">
        <v>220000000</v>
      </c>
      <c r="M293" s="229">
        <v>182</v>
      </c>
      <c r="N293" s="229" t="s">
        <v>27</v>
      </c>
      <c r="O293" s="15" t="s">
        <v>338</v>
      </c>
    </row>
    <row r="294" spans="1:15" ht="66">
      <c r="A294" s="251"/>
      <c r="B294" s="16"/>
      <c r="C294" s="225" t="s">
        <v>0</v>
      </c>
      <c r="D294" s="225"/>
      <c r="E294" s="225" t="s">
        <v>0</v>
      </c>
      <c r="F294" s="225" t="s">
        <v>0</v>
      </c>
      <c r="G294" s="289" t="s">
        <v>411</v>
      </c>
      <c r="H294" s="290"/>
      <c r="I294" s="16"/>
      <c r="J294" s="232" t="s">
        <v>173</v>
      </c>
      <c r="K294" s="100" t="s">
        <v>174</v>
      </c>
      <c r="L294" s="101">
        <v>310000000</v>
      </c>
      <c r="M294" s="229">
        <v>182</v>
      </c>
      <c r="N294" s="229" t="s">
        <v>27</v>
      </c>
      <c r="O294" s="15" t="s">
        <v>338</v>
      </c>
    </row>
    <row r="295" spans="1:15" ht="66">
      <c r="A295" s="251"/>
      <c r="B295" s="16"/>
      <c r="C295" s="225" t="s">
        <v>0</v>
      </c>
      <c r="D295" s="225"/>
      <c r="E295" s="225" t="s">
        <v>0</v>
      </c>
      <c r="F295" s="225" t="s">
        <v>0</v>
      </c>
      <c r="G295" s="289" t="s">
        <v>412</v>
      </c>
      <c r="H295" s="290"/>
      <c r="I295" s="16"/>
      <c r="J295" s="232" t="s">
        <v>173</v>
      </c>
      <c r="K295" s="100" t="s">
        <v>174</v>
      </c>
      <c r="L295" s="101">
        <v>207515000</v>
      </c>
      <c r="M295" s="229">
        <v>182</v>
      </c>
      <c r="N295" s="229" t="s">
        <v>27</v>
      </c>
      <c r="O295" s="15" t="s">
        <v>338</v>
      </c>
    </row>
    <row r="296" spans="1:15" ht="66">
      <c r="A296" s="251"/>
      <c r="B296" s="16"/>
      <c r="C296" s="225" t="s">
        <v>0</v>
      </c>
      <c r="D296" s="225"/>
      <c r="E296" s="225" t="s">
        <v>0</v>
      </c>
      <c r="F296" s="225" t="s">
        <v>0</v>
      </c>
      <c r="G296" s="289" t="s">
        <v>413</v>
      </c>
      <c r="H296" s="290"/>
      <c r="I296" s="16"/>
      <c r="J296" s="232" t="s">
        <v>173</v>
      </c>
      <c r="K296" s="100" t="s">
        <v>174</v>
      </c>
      <c r="L296" s="101">
        <v>367405000</v>
      </c>
      <c r="M296" s="229">
        <v>182</v>
      </c>
      <c r="N296" s="229" t="s">
        <v>27</v>
      </c>
      <c r="O296" s="15" t="s">
        <v>338</v>
      </c>
    </row>
    <row r="297" spans="1:15" ht="66">
      <c r="A297" s="251"/>
      <c r="B297" s="16"/>
      <c r="C297" s="225" t="s">
        <v>0</v>
      </c>
      <c r="D297" s="225"/>
      <c r="E297" s="225" t="s">
        <v>0</v>
      </c>
      <c r="F297" s="225" t="s">
        <v>0</v>
      </c>
      <c r="G297" s="289" t="s">
        <v>414</v>
      </c>
      <c r="H297" s="290"/>
      <c r="I297" s="16"/>
      <c r="J297" s="232" t="s">
        <v>173</v>
      </c>
      <c r="K297" s="100" t="s">
        <v>174</v>
      </c>
      <c r="L297" s="101">
        <v>192595000</v>
      </c>
      <c r="M297" s="229">
        <v>182</v>
      </c>
      <c r="N297" s="229" t="s">
        <v>27</v>
      </c>
      <c r="O297" s="15" t="s">
        <v>338</v>
      </c>
    </row>
    <row r="298" spans="1:15" ht="16.5">
      <c r="A298" s="251"/>
      <c r="B298" s="16"/>
      <c r="C298" s="16"/>
      <c r="D298" s="16"/>
      <c r="E298" s="16"/>
      <c r="F298" s="288"/>
      <c r="G298" s="340" t="s">
        <v>352</v>
      </c>
      <c r="H298" s="342"/>
      <c r="I298" s="245"/>
      <c r="J298" s="256"/>
      <c r="K298" s="256"/>
      <c r="L298" s="269">
        <f>SUM(L287:L297)</f>
        <v>1597855000</v>
      </c>
      <c r="M298" s="256"/>
      <c r="N298" s="256"/>
      <c r="O298" s="238"/>
    </row>
    <row r="299" spans="1:15" ht="16.5">
      <c r="A299" s="267"/>
      <c r="B299" s="17"/>
      <c r="C299" s="17"/>
      <c r="D299" s="17"/>
      <c r="E299" s="17"/>
      <c r="F299" s="17"/>
      <c r="G299" s="206"/>
      <c r="H299" s="17"/>
      <c r="I299" s="17"/>
      <c r="J299" s="267"/>
      <c r="K299" s="267"/>
      <c r="L299" s="291"/>
      <c r="M299" s="267"/>
      <c r="N299" s="267"/>
      <c r="O299" s="268"/>
    </row>
    <row r="300" spans="1:15" ht="16.5">
      <c r="A300" s="207" t="s">
        <v>362</v>
      </c>
      <c r="B300" s="207"/>
      <c r="C300" s="207"/>
      <c r="D300" s="207"/>
      <c r="E300" s="207"/>
      <c r="F300" s="207"/>
      <c r="G300" s="207"/>
      <c r="H300" s="207"/>
      <c r="I300" s="207"/>
      <c r="J300" s="287" t="s">
        <v>363</v>
      </c>
      <c r="K300" s="287"/>
      <c r="L300" s="287"/>
      <c r="M300" s="255"/>
      <c r="N300" s="255"/>
      <c r="O300" s="255"/>
    </row>
    <row r="301" spans="1:15" ht="16.5">
      <c r="A301" s="207" t="s">
        <v>400</v>
      </c>
      <c r="B301" s="207"/>
      <c r="C301" s="207"/>
      <c r="D301" s="207"/>
      <c r="E301" s="207"/>
      <c r="F301" s="207"/>
      <c r="G301" s="207"/>
      <c r="H301" s="207"/>
      <c r="I301" s="207"/>
      <c r="J301" s="287" t="s">
        <v>401</v>
      </c>
      <c r="K301" s="287"/>
      <c r="L301" s="287"/>
      <c r="M301" s="255"/>
      <c r="N301" s="255"/>
      <c r="O301" s="255"/>
    </row>
    <row r="302" spans="1:15" ht="60">
      <c r="A302" s="89" t="s">
        <v>2</v>
      </c>
      <c r="B302" s="89" t="s">
        <v>3</v>
      </c>
      <c r="C302" s="90" t="s">
        <v>12</v>
      </c>
      <c r="D302" s="90" t="s">
        <v>13</v>
      </c>
      <c r="E302" s="90" t="s">
        <v>14</v>
      </c>
      <c r="F302" s="90" t="s">
        <v>11</v>
      </c>
      <c r="G302" s="89" t="s">
        <v>4</v>
      </c>
      <c r="H302" s="89" t="s">
        <v>8</v>
      </c>
      <c r="I302" s="89" t="s">
        <v>15</v>
      </c>
      <c r="J302" s="89" t="s">
        <v>5</v>
      </c>
      <c r="K302" s="89" t="s">
        <v>25</v>
      </c>
      <c r="L302" s="89" t="s">
        <v>6</v>
      </c>
      <c r="M302" s="108" t="s">
        <v>10</v>
      </c>
      <c r="N302" s="108" t="s">
        <v>9</v>
      </c>
      <c r="O302" s="108" t="s">
        <v>7</v>
      </c>
    </row>
    <row r="303" spans="1:15" ht="16.5">
      <c r="A303" s="225">
        <v>1</v>
      </c>
      <c r="B303" s="2">
        <v>2</v>
      </c>
      <c r="C303" s="2">
        <v>3</v>
      </c>
      <c r="D303" s="2">
        <v>4</v>
      </c>
      <c r="E303" s="2">
        <v>5</v>
      </c>
      <c r="F303" s="2">
        <v>6</v>
      </c>
      <c r="G303" s="225">
        <v>7</v>
      </c>
      <c r="H303" s="2">
        <v>8</v>
      </c>
      <c r="I303" s="2">
        <v>9</v>
      </c>
      <c r="J303" s="2">
        <v>10</v>
      </c>
      <c r="K303" s="2">
        <v>11</v>
      </c>
      <c r="L303" s="229">
        <v>12</v>
      </c>
      <c r="M303" s="2">
        <v>13</v>
      </c>
      <c r="N303" s="2">
        <v>14</v>
      </c>
      <c r="O303" s="2">
        <v>15</v>
      </c>
    </row>
    <row r="304" spans="1:15" ht="132">
      <c r="A304" s="294" t="s">
        <v>416</v>
      </c>
      <c r="B304" s="293" t="s">
        <v>415</v>
      </c>
      <c r="C304" s="225" t="s">
        <v>0</v>
      </c>
      <c r="D304" s="225"/>
      <c r="E304" s="225" t="s">
        <v>0</v>
      </c>
      <c r="F304" s="225" t="s">
        <v>0</v>
      </c>
      <c r="G304" s="293" t="s">
        <v>418</v>
      </c>
      <c r="H304" s="16"/>
      <c r="I304" s="16"/>
      <c r="J304" s="232" t="s">
        <v>173</v>
      </c>
      <c r="K304" s="100" t="s">
        <v>174</v>
      </c>
      <c r="L304" s="101">
        <v>3150000</v>
      </c>
      <c r="M304" s="229">
        <v>182</v>
      </c>
      <c r="N304" s="229" t="s">
        <v>27</v>
      </c>
      <c r="O304" s="15" t="s">
        <v>417</v>
      </c>
    </row>
    <row r="305" spans="1:15" ht="82.5">
      <c r="A305" s="251"/>
      <c r="B305" s="16"/>
      <c r="C305" s="225" t="s">
        <v>0</v>
      </c>
      <c r="D305" s="225"/>
      <c r="E305" s="225" t="s">
        <v>0</v>
      </c>
      <c r="F305" s="225" t="s">
        <v>0</v>
      </c>
      <c r="G305" s="293" t="s">
        <v>419</v>
      </c>
      <c r="H305" s="16"/>
      <c r="I305" s="16"/>
      <c r="J305" s="232" t="s">
        <v>173</v>
      </c>
      <c r="K305" s="100" t="s">
        <v>174</v>
      </c>
      <c r="L305" s="101">
        <v>4475000</v>
      </c>
      <c r="M305" s="229">
        <v>182</v>
      </c>
      <c r="N305" s="229" t="s">
        <v>27</v>
      </c>
      <c r="O305" s="15" t="s">
        <v>417</v>
      </c>
    </row>
    <row r="306" spans="1:15" ht="66">
      <c r="A306" s="251"/>
      <c r="B306" s="16"/>
      <c r="C306" s="225" t="s">
        <v>0</v>
      </c>
      <c r="D306" s="225"/>
      <c r="E306" s="225" t="s">
        <v>0</v>
      </c>
      <c r="F306" s="225" t="s">
        <v>0</v>
      </c>
      <c r="G306" s="293" t="s">
        <v>420</v>
      </c>
      <c r="H306" s="16"/>
      <c r="I306" s="16"/>
      <c r="J306" s="232" t="s">
        <v>173</v>
      </c>
      <c r="K306" s="100" t="s">
        <v>174</v>
      </c>
      <c r="L306" s="101">
        <v>1110000</v>
      </c>
      <c r="M306" s="229">
        <v>182</v>
      </c>
      <c r="N306" s="229" t="s">
        <v>27</v>
      </c>
      <c r="O306" s="15" t="s">
        <v>417</v>
      </c>
    </row>
    <row r="307" spans="1:15" ht="82.5">
      <c r="A307" s="251"/>
      <c r="B307" s="16"/>
      <c r="C307" s="225" t="s">
        <v>0</v>
      </c>
      <c r="D307" s="225"/>
      <c r="E307" s="225" t="s">
        <v>0</v>
      </c>
      <c r="F307" s="225" t="s">
        <v>0</v>
      </c>
      <c r="G307" s="293" t="s">
        <v>421</v>
      </c>
      <c r="H307" s="16"/>
      <c r="I307" s="16"/>
      <c r="J307" s="232" t="s">
        <v>173</v>
      </c>
      <c r="K307" s="100" t="s">
        <v>174</v>
      </c>
      <c r="L307" s="101">
        <v>6010000</v>
      </c>
      <c r="M307" s="229">
        <v>182</v>
      </c>
      <c r="N307" s="229" t="s">
        <v>27</v>
      </c>
      <c r="O307" s="15" t="s">
        <v>417</v>
      </c>
    </row>
    <row r="308" spans="1:15" ht="82.5">
      <c r="A308" s="251"/>
      <c r="B308" s="16"/>
      <c r="C308" s="225" t="s">
        <v>0</v>
      </c>
      <c r="D308" s="225"/>
      <c r="E308" s="225" t="s">
        <v>0</v>
      </c>
      <c r="F308" s="225" t="s">
        <v>0</v>
      </c>
      <c r="G308" s="293" t="s">
        <v>422</v>
      </c>
      <c r="H308" s="16"/>
      <c r="I308" s="16"/>
      <c r="J308" s="232" t="s">
        <v>173</v>
      </c>
      <c r="K308" s="100" t="s">
        <v>174</v>
      </c>
      <c r="L308" s="101">
        <v>4002000</v>
      </c>
      <c r="M308" s="229">
        <v>182</v>
      </c>
      <c r="N308" s="229" t="s">
        <v>27</v>
      </c>
      <c r="O308" s="15" t="s">
        <v>417</v>
      </c>
    </row>
    <row r="309" spans="1:15" ht="82.5">
      <c r="A309" s="251"/>
      <c r="B309" s="16"/>
      <c r="C309" s="225" t="s">
        <v>0</v>
      </c>
      <c r="D309" s="225"/>
      <c r="E309" s="225" t="s">
        <v>0</v>
      </c>
      <c r="F309" s="225" t="s">
        <v>0</v>
      </c>
      <c r="G309" s="293" t="s">
        <v>423</v>
      </c>
      <c r="H309" s="16"/>
      <c r="I309" s="16"/>
      <c r="J309" s="232" t="s">
        <v>173</v>
      </c>
      <c r="K309" s="100" t="s">
        <v>174</v>
      </c>
      <c r="L309" s="101">
        <v>1253000</v>
      </c>
      <c r="M309" s="229">
        <v>182</v>
      </c>
      <c r="N309" s="229" t="s">
        <v>27</v>
      </c>
      <c r="O309" s="15" t="s">
        <v>417</v>
      </c>
    </row>
    <row r="310" spans="1:15" ht="16.5">
      <c r="A310" s="251"/>
      <c r="B310" s="16"/>
      <c r="C310" s="16"/>
      <c r="D310" s="16"/>
      <c r="E310" s="16"/>
      <c r="F310" s="16"/>
      <c r="G310" s="340" t="s">
        <v>352</v>
      </c>
      <c r="H310" s="342"/>
      <c r="I310" s="245"/>
      <c r="J310" s="256"/>
      <c r="K310" s="256"/>
      <c r="L310" s="269">
        <f>SUM(L304:L309)</f>
        <v>20000000</v>
      </c>
      <c r="M310" s="256"/>
      <c r="N310" s="251"/>
      <c r="O310" s="237"/>
    </row>
    <row r="311" spans="1:15" ht="16.5">
      <c r="A311" s="267"/>
      <c r="B311" s="17"/>
      <c r="C311" s="17"/>
      <c r="D311" s="17"/>
      <c r="E311" s="17"/>
      <c r="F311" s="17"/>
      <c r="G311" s="17"/>
      <c r="H311" s="17"/>
      <c r="I311" s="17"/>
      <c r="J311" s="267"/>
      <c r="K311" s="267"/>
      <c r="L311" s="267"/>
      <c r="M311" s="267"/>
      <c r="N311" s="267"/>
      <c r="O311" s="268"/>
    </row>
    <row r="312" spans="1:15" ht="16.5">
      <c r="A312" s="207" t="s">
        <v>326</v>
      </c>
      <c r="B312" s="207"/>
      <c r="C312" s="207"/>
      <c r="D312" s="207"/>
      <c r="E312" s="207"/>
      <c r="F312" s="207"/>
      <c r="G312" s="207"/>
      <c r="H312" s="207"/>
      <c r="I312" s="207"/>
      <c r="J312" s="287" t="s">
        <v>327</v>
      </c>
      <c r="K312" s="287"/>
      <c r="L312" s="287"/>
      <c r="M312" s="255"/>
      <c r="N312" s="255"/>
      <c r="O312" s="255"/>
    </row>
    <row r="313" spans="1:15" ht="16.5">
      <c r="A313" s="207" t="s">
        <v>424</v>
      </c>
      <c r="B313" s="207"/>
      <c r="C313" s="207"/>
      <c r="D313" s="207"/>
      <c r="E313" s="207"/>
      <c r="F313" s="207"/>
      <c r="G313" s="207"/>
      <c r="H313" s="207"/>
      <c r="I313" s="207"/>
      <c r="J313" s="287" t="s">
        <v>425</v>
      </c>
      <c r="K313" s="287"/>
      <c r="L313" s="287"/>
      <c r="M313" s="255"/>
      <c r="N313" s="255"/>
      <c r="O313" s="255"/>
    </row>
    <row r="314" spans="1:15" ht="60">
      <c r="A314" s="89" t="s">
        <v>2</v>
      </c>
      <c r="B314" s="89" t="s">
        <v>3</v>
      </c>
      <c r="C314" s="90" t="s">
        <v>12</v>
      </c>
      <c r="D314" s="90" t="s">
        <v>13</v>
      </c>
      <c r="E314" s="90" t="s">
        <v>14</v>
      </c>
      <c r="F314" s="90" t="s">
        <v>11</v>
      </c>
      <c r="G314" s="89" t="s">
        <v>4</v>
      </c>
      <c r="H314" s="89" t="s">
        <v>8</v>
      </c>
      <c r="I314" s="89" t="s">
        <v>15</v>
      </c>
      <c r="J314" s="89" t="s">
        <v>5</v>
      </c>
      <c r="K314" s="89" t="s">
        <v>25</v>
      </c>
      <c r="L314" s="89" t="s">
        <v>6</v>
      </c>
      <c r="M314" s="108" t="s">
        <v>10</v>
      </c>
      <c r="N314" s="108" t="s">
        <v>9</v>
      </c>
      <c r="O314" s="108" t="s">
        <v>7</v>
      </c>
    </row>
    <row r="315" spans="1:15" ht="16.5">
      <c r="A315" s="225">
        <v>1</v>
      </c>
      <c r="B315" s="2">
        <v>2</v>
      </c>
      <c r="C315" s="2">
        <v>3</v>
      </c>
      <c r="D315" s="2">
        <v>4</v>
      </c>
      <c r="E315" s="2">
        <v>5</v>
      </c>
      <c r="F315" s="2">
        <v>6</v>
      </c>
      <c r="G315" s="225">
        <v>7</v>
      </c>
      <c r="H315" s="2">
        <v>8</v>
      </c>
      <c r="I315" s="2">
        <v>9</v>
      </c>
      <c r="J315" s="2">
        <v>10</v>
      </c>
      <c r="K315" s="2">
        <v>11</v>
      </c>
      <c r="L315" s="229">
        <v>12</v>
      </c>
      <c r="M315" s="2">
        <v>13</v>
      </c>
      <c r="N315" s="2">
        <v>14</v>
      </c>
      <c r="O315" s="2">
        <v>15</v>
      </c>
    </row>
    <row r="316" spans="1:15" ht="247.5">
      <c r="A316" s="294" t="s">
        <v>379</v>
      </c>
      <c r="B316" s="293" t="s">
        <v>186</v>
      </c>
      <c r="C316" s="225" t="s">
        <v>0</v>
      </c>
      <c r="D316" s="225"/>
      <c r="E316" s="225" t="s">
        <v>0</v>
      </c>
      <c r="F316" s="225" t="s">
        <v>0</v>
      </c>
      <c r="G316" s="293" t="s">
        <v>914</v>
      </c>
      <c r="H316" s="16"/>
      <c r="I316" s="16"/>
      <c r="J316" s="232" t="s">
        <v>173</v>
      </c>
      <c r="K316" s="100" t="s">
        <v>174</v>
      </c>
      <c r="L316" s="101">
        <v>89760000</v>
      </c>
      <c r="M316" s="229">
        <v>182</v>
      </c>
      <c r="N316" s="229" t="s">
        <v>27</v>
      </c>
      <c r="O316" s="15" t="s">
        <v>330</v>
      </c>
    </row>
    <row r="317" spans="1:15" ht="198">
      <c r="A317" s="251"/>
      <c r="B317" s="16"/>
      <c r="C317" s="225" t="s">
        <v>0</v>
      </c>
      <c r="D317" s="225"/>
      <c r="E317" s="225" t="s">
        <v>0</v>
      </c>
      <c r="F317" s="225" t="s">
        <v>0</v>
      </c>
      <c r="G317" s="293" t="s">
        <v>426</v>
      </c>
      <c r="H317" s="16"/>
      <c r="I317" s="16"/>
      <c r="J317" s="232" t="s">
        <v>173</v>
      </c>
      <c r="K317" s="100" t="s">
        <v>174</v>
      </c>
      <c r="L317" s="101">
        <v>68000000</v>
      </c>
      <c r="M317" s="229">
        <v>182</v>
      </c>
      <c r="N317" s="229" t="s">
        <v>27</v>
      </c>
      <c r="O317" s="15" t="s">
        <v>330</v>
      </c>
    </row>
    <row r="318" spans="1:15" ht="165">
      <c r="A318" s="251"/>
      <c r="B318" s="16"/>
      <c r="C318" s="225" t="s">
        <v>0</v>
      </c>
      <c r="D318" s="225"/>
      <c r="E318" s="225" t="s">
        <v>0</v>
      </c>
      <c r="F318" s="225" t="s">
        <v>0</v>
      </c>
      <c r="G318" s="293" t="s">
        <v>427</v>
      </c>
      <c r="H318" s="16"/>
      <c r="I318" s="16"/>
      <c r="J318" s="232" t="s">
        <v>173</v>
      </c>
      <c r="K318" s="100" t="s">
        <v>174</v>
      </c>
      <c r="L318" s="101">
        <v>80000000</v>
      </c>
      <c r="M318" s="229">
        <v>182</v>
      </c>
      <c r="N318" s="229" t="s">
        <v>27</v>
      </c>
      <c r="O318" s="15" t="s">
        <v>330</v>
      </c>
    </row>
    <row r="319" spans="1:15" ht="214.5">
      <c r="A319" s="251"/>
      <c r="B319" s="16"/>
      <c r="C319" s="225" t="s">
        <v>0</v>
      </c>
      <c r="D319" s="225"/>
      <c r="E319" s="225" t="s">
        <v>0</v>
      </c>
      <c r="F319" s="225" t="s">
        <v>0</v>
      </c>
      <c r="G319" s="293" t="s">
        <v>428</v>
      </c>
      <c r="H319" s="16"/>
      <c r="I319" s="16"/>
      <c r="J319" s="232" t="s">
        <v>173</v>
      </c>
      <c r="K319" s="100" t="s">
        <v>174</v>
      </c>
      <c r="L319" s="101">
        <v>80500000</v>
      </c>
      <c r="M319" s="229">
        <v>182</v>
      </c>
      <c r="N319" s="229" t="s">
        <v>27</v>
      </c>
      <c r="O319" s="15" t="s">
        <v>330</v>
      </c>
    </row>
    <row r="320" spans="1:15" ht="148.5">
      <c r="A320" s="251"/>
      <c r="B320" s="16"/>
      <c r="C320" s="225" t="s">
        <v>0</v>
      </c>
      <c r="D320" s="225"/>
      <c r="E320" s="225" t="s">
        <v>0</v>
      </c>
      <c r="F320" s="225" t="s">
        <v>0</v>
      </c>
      <c r="G320" s="293" t="s">
        <v>429</v>
      </c>
      <c r="H320" s="16"/>
      <c r="I320" s="16"/>
      <c r="J320" s="232" t="s">
        <v>173</v>
      </c>
      <c r="K320" s="100" t="s">
        <v>174</v>
      </c>
      <c r="L320" s="101">
        <v>73500000</v>
      </c>
      <c r="M320" s="229">
        <v>182</v>
      </c>
      <c r="N320" s="229" t="s">
        <v>27</v>
      </c>
      <c r="O320" s="15" t="s">
        <v>330</v>
      </c>
    </row>
    <row r="321" spans="1:15" ht="231">
      <c r="A321" s="251"/>
      <c r="B321" s="16"/>
      <c r="C321" s="225" t="s">
        <v>0</v>
      </c>
      <c r="D321" s="225"/>
      <c r="E321" s="225" t="s">
        <v>0</v>
      </c>
      <c r="F321" s="225" t="s">
        <v>0</v>
      </c>
      <c r="G321" s="293" t="s">
        <v>430</v>
      </c>
      <c r="H321" s="16"/>
      <c r="I321" s="16"/>
      <c r="J321" s="232" t="s">
        <v>173</v>
      </c>
      <c r="K321" s="100" t="s">
        <v>174</v>
      </c>
      <c r="L321" s="101">
        <v>390000000</v>
      </c>
      <c r="M321" s="229">
        <v>182</v>
      </c>
      <c r="N321" s="229" t="s">
        <v>27</v>
      </c>
      <c r="O321" s="15" t="s">
        <v>330</v>
      </c>
    </row>
    <row r="322" spans="1:15" ht="115.5">
      <c r="A322" s="251"/>
      <c r="B322" s="16"/>
      <c r="C322" s="225" t="s">
        <v>0</v>
      </c>
      <c r="D322" s="225"/>
      <c r="E322" s="225" t="s">
        <v>0</v>
      </c>
      <c r="F322" s="225" t="s">
        <v>0</v>
      </c>
      <c r="G322" s="293" t="s">
        <v>431</v>
      </c>
      <c r="H322" s="16"/>
      <c r="I322" s="16"/>
      <c r="J322" s="232" t="s">
        <v>173</v>
      </c>
      <c r="K322" s="100" t="s">
        <v>174</v>
      </c>
      <c r="L322" s="101">
        <v>105000000</v>
      </c>
      <c r="M322" s="229">
        <v>182</v>
      </c>
      <c r="N322" s="229" t="s">
        <v>27</v>
      </c>
      <c r="O322" s="15" t="s">
        <v>330</v>
      </c>
    </row>
    <row r="323" spans="1:15" ht="82.5">
      <c r="A323" s="251"/>
      <c r="B323" s="16"/>
      <c r="C323" s="225" t="s">
        <v>0</v>
      </c>
      <c r="D323" s="225"/>
      <c r="E323" s="225" t="s">
        <v>0</v>
      </c>
      <c r="F323" s="225" t="s">
        <v>0</v>
      </c>
      <c r="G323" s="293" t="s">
        <v>432</v>
      </c>
      <c r="H323" s="16"/>
      <c r="I323" s="16"/>
      <c r="J323" s="232" t="s">
        <v>173</v>
      </c>
      <c r="K323" s="100" t="s">
        <v>174</v>
      </c>
      <c r="L323" s="101">
        <v>72880000</v>
      </c>
      <c r="M323" s="229">
        <v>182</v>
      </c>
      <c r="N323" s="229" t="s">
        <v>27</v>
      </c>
      <c r="O323" s="15" t="s">
        <v>330</v>
      </c>
    </row>
    <row r="324" spans="1:15" ht="49.5">
      <c r="A324" s="251"/>
      <c r="B324" s="16"/>
      <c r="C324" s="225" t="s">
        <v>0</v>
      </c>
      <c r="D324" s="225"/>
      <c r="E324" s="225" t="s">
        <v>0</v>
      </c>
      <c r="F324" s="225" t="s">
        <v>0</v>
      </c>
      <c r="G324" s="293" t="s">
        <v>433</v>
      </c>
      <c r="H324" s="16"/>
      <c r="I324" s="16"/>
      <c r="J324" s="232" t="s">
        <v>173</v>
      </c>
      <c r="K324" s="100" t="s">
        <v>174</v>
      </c>
      <c r="L324" s="101">
        <v>129220000</v>
      </c>
      <c r="M324" s="229">
        <v>182</v>
      </c>
      <c r="N324" s="229" t="s">
        <v>27</v>
      </c>
      <c r="O324" s="15" t="s">
        <v>330</v>
      </c>
    </row>
    <row r="325" spans="1:15" ht="82.5">
      <c r="A325" s="251"/>
      <c r="B325" s="16"/>
      <c r="C325" s="225" t="s">
        <v>0</v>
      </c>
      <c r="D325" s="225"/>
      <c r="E325" s="225" t="s">
        <v>0</v>
      </c>
      <c r="F325" s="225" t="s">
        <v>0</v>
      </c>
      <c r="G325" s="293" t="s">
        <v>434</v>
      </c>
      <c r="H325" s="16"/>
      <c r="I325" s="16"/>
      <c r="J325" s="232" t="s">
        <v>173</v>
      </c>
      <c r="K325" s="100" t="s">
        <v>174</v>
      </c>
      <c r="L325" s="101">
        <v>54190000</v>
      </c>
      <c r="M325" s="229">
        <v>182</v>
      </c>
      <c r="N325" s="229" t="s">
        <v>27</v>
      </c>
      <c r="O325" s="15" t="s">
        <v>330</v>
      </c>
    </row>
    <row r="326" spans="1:15" ht="16.5">
      <c r="A326" s="251"/>
      <c r="B326" s="16"/>
      <c r="C326" s="16"/>
      <c r="D326" s="16"/>
      <c r="E326" s="16"/>
      <c r="F326" s="16"/>
      <c r="G326" s="340" t="s">
        <v>386</v>
      </c>
      <c r="H326" s="342"/>
      <c r="I326" s="245"/>
      <c r="J326" s="256"/>
      <c r="K326" s="256"/>
      <c r="L326" s="269">
        <f>SUM(L316:L325)</f>
        <v>1143050000</v>
      </c>
      <c r="M326" s="256"/>
      <c r="N326" s="256"/>
      <c r="O326" s="238"/>
    </row>
    <row r="327" spans="1:15" ht="16.5">
      <c r="A327" s="267"/>
      <c r="B327" s="17"/>
      <c r="C327" s="17"/>
      <c r="D327" s="17"/>
      <c r="E327" s="17"/>
      <c r="F327" s="17"/>
      <c r="G327" s="17"/>
      <c r="H327" s="17"/>
      <c r="I327" s="17"/>
      <c r="J327" s="267"/>
      <c r="K327" s="267"/>
      <c r="L327" s="267"/>
      <c r="M327" s="267"/>
      <c r="N327" s="267"/>
      <c r="O327" s="268"/>
    </row>
    <row r="328" spans="1:15" ht="16.5">
      <c r="A328" s="207" t="s">
        <v>315</v>
      </c>
      <c r="B328" s="207"/>
      <c r="C328" s="207"/>
      <c r="D328" s="207"/>
      <c r="E328" s="207"/>
      <c r="F328" s="207"/>
      <c r="G328" s="207"/>
      <c r="H328" s="207"/>
      <c r="I328" s="207"/>
      <c r="J328" s="287" t="s">
        <v>316</v>
      </c>
      <c r="K328" s="287"/>
      <c r="L328" s="287"/>
      <c r="M328" s="255"/>
      <c r="N328" s="255"/>
      <c r="O328" s="255"/>
    </row>
    <row r="329" spans="1:15" ht="16.5">
      <c r="A329" s="207" t="s">
        <v>435</v>
      </c>
      <c r="B329" s="207"/>
      <c r="C329" s="207"/>
      <c r="D329" s="207"/>
      <c r="E329" s="207"/>
      <c r="F329" s="207"/>
      <c r="G329" s="207"/>
      <c r="H329" s="207"/>
      <c r="I329" s="207"/>
      <c r="J329" s="287" t="s">
        <v>436</v>
      </c>
      <c r="K329" s="287"/>
      <c r="L329" s="287"/>
      <c r="M329" s="255"/>
      <c r="N329" s="255"/>
      <c r="O329" s="255"/>
    </row>
    <row r="330" spans="1:15" ht="60">
      <c r="A330" s="89" t="s">
        <v>2</v>
      </c>
      <c r="B330" s="89" t="s">
        <v>3</v>
      </c>
      <c r="C330" s="90" t="s">
        <v>12</v>
      </c>
      <c r="D330" s="90" t="s">
        <v>13</v>
      </c>
      <c r="E330" s="90" t="s">
        <v>14</v>
      </c>
      <c r="F330" s="90" t="s">
        <v>11</v>
      </c>
      <c r="G330" s="89" t="s">
        <v>4</v>
      </c>
      <c r="H330" s="89" t="s">
        <v>8</v>
      </c>
      <c r="I330" s="89" t="s">
        <v>15</v>
      </c>
      <c r="J330" s="89" t="s">
        <v>5</v>
      </c>
      <c r="K330" s="89" t="s">
        <v>25</v>
      </c>
      <c r="L330" s="89" t="s">
        <v>6</v>
      </c>
      <c r="M330" s="108" t="s">
        <v>10</v>
      </c>
      <c r="N330" s="108" t="s">
        <v>9</v>
      </c>
      <c r="O330" s="108" t="s">
        <v>7</v>
      </c>
    </row>
    <row r="331" spans="1:15" ht="16.5">
      <c r="A331" s="225">
        <v>1</v>
      </c>
      <c r="B331" s="2">
        <v>2</v>
      </c>
      <c r="C331" s="2">
        <v>3</v>
      </c>
      <c r="D331" s="2">
        <v>4</v>
      </c>
      <c r="E331" s="2">
        <v>5</v>
      </c>
      <c r="F331" s="2">
        <v>6</v>
      </c>
      <c r="G331" s="225">
        <v>7</v>
      </c>
      <c r="H331" s="2">
        <v>8</v>
      </c>
      <c r="I331" s="2">
        <v>9</v>
      </c>
      <c r="J331" s="2">
        <v>10</v>
      </c>
      <c r="K331" s="2">
        <v>11</v>
      </c>
      <c r="L331" s="229">
        <v>12</v>
      </c>
      <c r="M331" s="2">
        <v>13</v>
      </c>
      <c r="N331" s="2">
        <v>14</v>
      </c>
      <c r="O331" s="2">
        <v>15</v>
      </c>
    </row>
    <row r="332" spans="1:15" ht="99">
      <c r="A332" s="251" t="s">
        <v>379</v>
      </c>
      <c r="B332" s="293" t="s">
        <v>437</v>
      </c>
      <c r="C332" s="225" t="s">
        <v>0</v>
      </c>
      <c r="D332" s="225"/>
      <c r="E332" s="225" t="s">
        <v>0</v>
      </c>
      <c r="F332" s="225" t="s">
        <v>0</v>
      </c>
      <c r="G332" s="293" t="s">
        <v>439</v>
      </c>
      <c r="H332" s="16"/>
      <c r="I332" s="16"/>
      <c r="J332" s="232" t="s">
        <v>173</v>
      </c>
      <c r="K332" s="100" t="s">
        <v>174</v>
      </c>
      <c r="L332" s="101">
        <v>150000000</v>
      </c>
      <c r="M332" s="229">
        <v>182</v>
      </c>
      <c r="N332" s="229" t="s">
        <v>27</v>
      </c>
      <c r="O332" s="15" t="s">
        <v>320</v>
      </c>
    </row>
    <row r="333" spans="1:15" ht="99">
      <c r="A333" s="251"/>
      <c r="B333" s="240"/>
      <c r="C333" s="225" t="s">
        <v>0</v>
      </c>
      <c r="D333" s="225"/>
      <c r="E333" s="225" t="s">
        <v>0</v>
      </c>
      <c r="F333" s="225" t="s">
        <v>0</v>
      </c>
      <c r="G333" s="293" t="s">
        <v>442</v>
      </c>
      <c r="H333" s="16"/>
      <c r="I333" s="16"/>
      <c r="J333" s="232" t="s">
        <v>173</v>
      </c>
      <c r="K333" s="100" t="s">
        <v>174</v>
      </c>
      <c r="L333" s="101">
        <v>20000000</v>
      </c>
      <c r="M333" s="229">
        <v>182</v>
      </c>
      <c r="N333" s="229" t="s">
        <v>27</v>
      </c>
      <c r="O333" s="15" t="s">
        <v>320</v>
      </c>
    </row>
    <row r="334" spans="1:15" ht="82.5">
      <c r="A334" s="251"/>
      <c r="B334" s="240"/>
      <c r="C334" s="225" t="s">
        <v>0</v>
      </c>
      <c r="D334" s="225"/>
      <c r="E334" s="225" t="s">
        <v>0</v>
      </c>
      <c r="F334" s="225" t="s">
        <v>0</v>
      </c>
      <c r="G334" s="293" t="s">
        <v>440</v>
      </c>
      <c r="H334" s="16"/>
      <c r="I334" s="16"/>
      <c r="J334" s="232" t="s">
        <v>173</v>
      </c>
      <c r="K334" s="100" t="s">
        <v>174</v>
      </c>
      <c r="L334" s="101">
        <v>240000000</v>
      </c>
      <c r="M334" s="229">
        <v>182</v>
      </c>
      <c r="N334" s="229" t="s">
        <v>27</v>
      </c>
      <c r="O334" s="15" t="s">
        <v>320</v>
      </c>
    </row>
    <row r="335" spans="1:15" ht="115.5">
      <c r="A335" s="251"/>
      <c r="B335" s="293" t="s">
        <v>438</v>
      </c>
      <c r="C335" s="225" t="s">
        <v>0</v>
      </c>
      <c r="D335" s="225"/>
      <c r="E335" s="225" t="s">
        <v>0</v>
      </c>
      <c r="F335" s="225" t="s">
        <v>0</v>
      </c>
      <c r="G335" s="293" t="s">
        <v>441</v>
      </c>
      <c r="H335" s="16"/>
      <c r="I335" s="16"/>
      <c r="J335" s="232" t="s">
        <v>173</v>
      </c>
      <c r="K335" s="100" t="s">
        <v>174</v>
      </c>
      <c r="L335" s="101">
        <v>18400000</v>
      </c>
      <c r="M335" s="229">
        <v>182</v>
      </c>
      <c r="N335" s="229" t="s">
        <v>27</v>
      </c>
      <c r="O335" s="15" t="s">
        <v>320</v>
      </c>
    </row>
    <row r="336" spans="1:15" ht="16.5">
      <c r="A336" s="251"/>
      <c r="B336" s="16"/>
      <c r="C336" s="16"/>
      <c r="D336" s="16"/>
      <c r="E336" s="16"/>
      <c r="F336" s="16"/>
      <c r="G336" s="340" t="s">
        <v>352</v>
      </c>
      <c r="H336" s="342"/>
      <c r="I336" s="245"/>
      <c r="J336" s="256"/>
      <c r="K336" s="256"/>
      <c r="L336" s="269">
        <f>SUM(L332:L335)</f>
        <v>428400000</v>
      </c>
      <c r="M336" s="256"/>
      <c r="N336" s="251"/>
      <c r="O336" s="237"/>
    </row>
    <row r="337" spans="1:15" ht="16.5">
      <c r="A337" s="267"/>
      <c r="B337" s="17"/>
      <c r="C337" s="17"/>
      <c r="D337" s="17"/>
      <c r="E337" s="17"/>
      <c r="F337" s="17"/>
      <c r="G337" s="17"/>
      <c r="H337" s="17"/>
      <c r="I337" s="17"/>
      <c r="J337" s="267"/>
      <c r="K337" s="267"/>
      <c r="L337" s="267"/>
      <c r="M337" s="267"/>
      <c r="N337" s="267"/>
      <c r="O337" s="268"/>
    </row>
    <row r="338" spans="1:15" ht="16.5">
      <c r="A338" s="1" t="s">
        <v>19</v>
      </c>
      <c r="B338" s="1"/>
      <c r="C338" s="1"/>
      <c r="D338" s="1"/>
      <c r="E338" s="1"/>
      <c r="F338" s="1"/>
      <c r="G338" s="1"/>
      <c r="H338" s="1"/>
      <c r="I338" s="1"/>
      <c r="J338" s="212" t="s">
        <v>18</v>
      </c>
      <c r="K338" s="212"/>
      <c r="L338" s="212"/>
      <c r="M338" s="212"/>
      <c r="N338" s="95"/>
      <c r="O338" s="96"/>
    </row>
    <row r="339" spans="1:15" ht="16.5">
      <c r="A339" s="1" t="s">
        <v>90</v>
      </c>
      <c r="B339" s="1"/>
      <c r="C339" s="1"/>
      <c r="D339" s="1"/>
      <c r="E339" s="1"/>
      <c r="F339" s="1"/>
      <c r="G339" s="1"/>
      <c r="H339" s="1"/>
      <c r="I339" s="1"/>
      <c r="J339" s="22" t="s">
        <v>163</v>
      </c>
      <c r="K339" s="22"/>
      <c r="L339" s="22"/>
      <c r="M339" s="212"/>
      <c r="N339" s="95"/>
      <c r="O339" s="96"/>
    </row>
    <row r="340" spans="1:15" ht="60">
      <c r="A340" s="89" t="s">
        <v>2</v>
      </c>
      <c r="B340" s="89" t="s">
        <v>3</v>
      </c>
      <c r="C340" s="90" t="s">
        <v>12</v>
      </c>
      <c r="D340" s="90" t="s">
        <v>13</v>
      </c>
      <c r="E340" s="90" t="s">
        <v>14</v>
      </c>
      <c r="F340" s="90" t="s">
        <v>11</v>
      </c>
      <c r="G340" s="89" t="s">
        <v>4</v>
      </c>
      <c r="H340" s="89" t="s">
        <v>8</v>
      </c>
      <c r="I340" s="89" t="s">
        <v>15</v>
      </c>
      <c r="J340" s="89" t="s">
        <v>5</v>
      </c>
      <c r="K340" s="89" t="s">
        <v>25</v>
      </c>
      <c r="L340" s="89" t="s">
        <v>6</v>
      </c>
      <c r="M340" s="108" t="s">
        <v>10</v>
      </c>
      <c r="N340" s="108" t="s">
        <v>9</v>
      </c>
      <c r="O340" s="108" t="s">
        <v>7</v>
      </c>
    </row>
    <row r="341" spans="1:15" ht="16.5">
      <c r="A341" s="225">
        <v>1</v>
      </c>
      <c r="B341" s="2">
        <v>2</v>
      </c>
      <c r="C341" s="2">
        <v>3</v>
      </c>
      <c r="D341" s="2">
        <v>4</v>
      </c>
      <c r="E341" s="2">
        <v>5</v>
      </c>
      <c r="F341" s="2">
        <v>6</v>
      </c>
      <c r="G341" s="225">
        <v>7</v>
      </c>
      <c r="H341" s="2">
        <v>8</v>
      </c>
      <c r="I341" s="2">
        <v>9</v>
      </c>
      <c r="J341" s="2">
        <v>10</v>
      </c>
      <c r="K341" s="2">
        <v>11</v>
      </c>
      <c r="L341" s="229">
        <v>12</v>
      </c>
      <c r="M341" s="2">
        <v>13</v>
      </c>
      <c r="N341" s="2">
        <v>14</v>
      </c>
      <c r="O341" s="2">
        <v>15</v>
      </c>
    </row>
    <row r="342" spans="1:15" ht="16.5">
      <c r="A342" s="14"/>
      <c r="B342" s="347" t="s">
        <v>91</v>
      </c>
      <c r="C342" s="348"/>
      <c r="D342" s="348"/>
      <c r="E342" s="348"/>
      <c r="F342" s="348"/>
      <c r="G342" s="348"/>
      <c r="H342" s="348"/>
      <c r="I342" s="348"/>
      <c r="J342" s="348"/>
      <c r="K342" s="349"/>
      <c r="L342" s="14"/>
      <c r="M342" s="14"/>
      <c r="N342" s="14"/>
      <c r="O342" s="118"/>
    </row>
    <row r="343" spans="1:15" ht="66" customHeight="1">
      <c r="A343" s="350" t="s">
        <v>334</v>
      </c>
      <c r="B343" s="240" t="s">
        <v>225</v>
      </c>
      <c r="C343" s="229" t="s">
        <v>0</v>
      </c>
      <c r="D343" s="14"/>
      <c r="E343" s="229" t="s">
        <v>0</v>
      </c>
      <c r="F343" s="229" t="s">
        <v>0</v>
      </c>
      <c r="G343" s="251" t="s">
        <v>226</v>
      </c>
      <c r="H343" s="14"/>
      <c r="I343" s="14"/>
      <c r="J343" s="232" t="s">
        <v>173</v>
      </c>
      <c r="K343" s="232" t="s">
        <v>174</v>
      </c>
      <c r="L343" s="24">
        <v>1920000000</v>
      </c>
      <c r="M343" s="35">
        <v>180</v>
      </c>
      <c r="N343" s="35" t="s">
        <v>27</v>
      </c>
      <c r="O343" s="36" t="s">
        <v>92</v>
      </c>
    </row>
    <row r="344" spans="1:15" ht="48" customHeight="1">
      <c r="A344" s="360"/>
      <c r="B344" s="356" t="s">
        <v>37</v>
      </c>
      <c r="C344" s="361"/>
      <c r="D344" s="361"/>
      <c r="E344" s="361"/>
      <c r="F344" s="361"/>
      <c r="G344" s="361"/>
      <c r="H344" s="361"/>
      <c r="I344" s="361"/>
      <c r="J344" s="361"/>
      <c r="K344" s="362"/>
      <c r="L344" s="86">
        <v>1920000000</v>
      </c>
      <c r="M344" s="14"/>
      <c r="N344" s="14"/>
      <c r="O344" s="118"/>
    </row>
    <row r="345" spans="1:15" ht="16.5">
      <c r="A345" s="14"/>
      <c r="B345" s="14"/>
      <c r="C345" s="14"/>
      <c r="D345" s="14"/>
      <c r="E345" s="14"/>
      <c r="F345" s="14"/>
      <c r="G345" s="14"/>
      <c r="H345" s="14"/>
      <c r="I345" s="14"/>
      <c r="J345" s="14"/>
      <c r="K345" s="14"/>
      <c r="L345" s="14"/>
      <c r="M345" s="14"/>
      <c r="N345" s="14"/>
      <c r="O345" s="118"/>
    </row>
    <row r="346" spans="1:15" ht="16.5">
      <c r="A346" s="95"/>
      <c r="B346" s="95"/>
      <c r="C346" s="95"/>
      <c r="D346" s="95"/>
      <c r="E346" s="95"/>
      <c r="F346" s="95"/>
      <c r="G346" s="95"/>
      <c r="H346" s="95"/>
      <c r="I346" s="95"/>
      <c r="J346" s="95"/>
      <c r="K346" s="95"/>
      <c r="L346" s="95"/>
      <c r="M346" s="95"/>
      <c r="N346" s="95"/>
      <c r="O346" s="96"/>
    </row>
    <row r="347" spans="1:15" ht="16.5">
      <c r="A347" s="95"/>
      <c r="B347" s="95"/>
      <c r="C347" s="95"/>
      <c r="D347" s="95"/>
      <c r="E347" s="95"/>
      <c r="F347" s="95"/>
      <c r="G347" s="95"/>
      <c r="H347" s="95"/>
      <c r="I347" s="95"/>
      <c r="J347" s="95"/>
      <c r="K347" s="95"/>
      <c r="L347" s="95"/>
      <c r="M347" s="95"/>
      <c r="N347" s="95"/>
      <c r="O347" s="96"/>
    </row>
    <row r="348" spans="1:15" ht="16.5">
      <c r="A348" s="95"/>
      <c r="B348" s="95"/>
      <c r="C348" s="95"/>
      <c r="D348" s="95"/>
      <c r="E348" s="95"/>
      <c r="F348" s="95"/>
      <c r="G348" s="95"/>
      <c r="H348" s="95"/>
      <c r="I348" s="95"/>
      <c r="J348" s="95"/>
      <c r="K348" s="95"/>
      <c r="L348" s="95"/>
      <c r="M348" s="95"/>
      <c r="N348" s="95"/>
      <c r="O348" s="96"/>
    </row>
    <row r="349" spans="1:15" ht="16.5">
      <c r="A349" s="95"/>
      <c r="B349" s="95"/>
      <c r="C349" s="95"/>
      <c r="D349" s="95"/>
      <c r="E349" s="95"/>
      <c r="F349" s="95"/>
      <c r="G349" s="95"/>
      <c r="H349" s="95"/>
      <c r="I349" s="95"/>
      <c r="J349" s="95"/>
      <c r="K349" s="95"/>
      <c r="L349" s="95"/>
      <c r="M349" s="95"/>
      <c r="N349" s="95"/>
      <c r="O349" s="96"/>
    </row>
    <row r="350" spans="1:15" ht="16.5">
      <c r="A350" s="1" t="s">
        <v>93</v>
      </c>
      <c r="B350" s="1"/>
      <c r="C350" s="1"/>
      <c r="D350" s="1"/>
      <c r="E350" s="1"/>
      <c r="F350" s="1"/>
      <c r="G350" s="1"/>
      <c r="H350" s="1"/>
      <c r="I350" s="1"/>
      <c r="J350" s="212" t="s">
        <v>94</v>
      </c>
      <c r="K350" s="212"/>
      <c r="L350" s="212"/>
      <c r="M350" s="212"/>
      <c r="N350" s="95"/>
      <c r="O350" s="96"/>
    </row>
    <row r="351" spans="1:15" ht="16.5">
      <c r="A351" s="1" t="s">
        <v>95</v>
      </c>
      <c r="B351" s="1"/>
      <c r="C351" s="1"/>
      <c r="D351" s="1"/>
      <c r="E351" s="1"/>
      <c r="F351" s="1"/>
      <c r="G351" s="1"/>
      <c r="H351" s="1"/>
      <c r="I351" s="1"/>
      <c r="J351" s="212" t="s">
        <v>96</v>
      </c>
      <c r="K351" s="212"/>
      <c r="L351" s="212"/>
      <c r="M351" s="212"/>
      <c r="N351" s="95"/>
      <c r="O351" s="96"/>
    </row>
    <row r="352" spans="1:15" ht="60">
      <c r="A352" s="89" t="s">
        <v>2</v>
      </c>
      <c r="B352" s="89" t="s">
        <v>3</v>
      </c>
      <c r="C352" s="90" t="s">
        <v>12</v>
      </c>
      <c r="D352" s="90" t="s">
        <v>13</v>
      </c>
      <c r="E352" s="90" t="s">
        <v>14</v>
      </c>
      <c r="F352" s="90" t="s">
        <v>11</v>
      </c>
      <c r="G352" s="89" t="s">
        <v>4</v>
      </c>
      <c r="H352" s="89" t="s">
        <v>8</v>
      </c>
      <c r="I352" s="89" t="s">
        <v>15</v>
      </c>
      <c r="J352" s="89" t="s">
        <v>5</v>
      </c>
      <c r="K352" s="89" t="s">
        <v>25</v>
      </c>
      <c r="L352" s="89" t="s">
        <v>6</v>
      </c>
      <c r="M352" s="108" t="s">
        <v>10</v>
      </c>
      <c r="N352" s="108" t="s">
        <v>9</v>
      </c>
      <c r="O352" s="108" t="s">
        <v>7</v>
      </c>
    </row>
    <row r="353" spans="1:15" ht="16.5">
      <c r="A353" s="225">
        <v>1</v>
      </c>
      <c r="B353" s="2">
        <v>2</v>
      </c>
      <c r="C353" s="2">
        <v>3</v>
      </c>
      <c r="D353" s="2">
        <v>4</v>
      </c>
      <c r="E353" s="2">
        <v>5</v>
      </c>
      <c r="F353" s="2">
        <v>6</v>
      </c>
      <c r="G353" s="225">
        <v>7</v>
      </c>
      <c r="H353" s="2">
        <v>8</v>
      </c>
      <c r="I353" s="2">
        <v>9</v>
      </c>
      <c r="J353" s="2">
        <v>10</v>
      </c>
      <c r="K353" s="2">
        <v>11</v>
      </c>
      <c r="L353" s="229">
        <v>12</v>
      </c>
      <c r="M353" s="2">
        <v>13</v>
      </c>
      <c r="N353" s="2">
        <v>14</v>
      </c>
      <c r="O353" s="2">
        <v>15</v>
      </c>
    </row>
    <row r="354" spans="1:15" ht="16.5">
      <c r="A354" s="14"/>
      <c r="B354" s="347" t="s">
        <v>97</v>
      </c>
      <c r="C354" s="348"/>
      <c r="D354" s="348"/>
      <c r="E354" s="348"/>
      <c r="F354" s="348"/>
      <c r="G354" s="348"/>
      <c r="H354" s="348"/>
      <c r="I354" s="348"/>
      <c r="J354" s="348"/>
      <c r="K354" s="348"/>
      <c r="L354" s="349"/>
      <c r="M354" s="14"/>
      <c r="N354" s="14"/>
      <c r="O354" s="118"/>
    </row>
    <row r="355" spans="1:15" ht="100.5" customHeight="1">
      <c r="A355" s="350" t="s">
        <v>34</v>
      </c>
      <c r="B355" s="294" t="s">
        <v>934</v>
      </c>
      <c r="C355" s="229" t="s">
        <v>0</v>
      </c>
      <c r="D355" s="14"/>
      <c r="E355" s="229" t="s">
        <v>0</v>
      </c>
      <c r="F355" s="229" t="s">
        <v>0</v>
      </c>
      <c r="G355" s="294" t="s">
        <v>443</v>
      </c>
      <c r="H355" s="14"/>
      <c r="I355" s="14"/>
      <c r="J355" s="232" t="s">
        <v>173</v>
      </c>
      <c r="K355" s="232" t="s">
        <v>174</v>
      </c>
      <c r="L355" s="24">
        <v>26525000</v>
      </c>
      <c r="M355" s="35">
        <v>180</v>
      </c>
      <c r="N355" s="35" t="s">
        <v>27</v>
      </c>
      <c r="O355" s="36" t="s">
        <v>98</v>
      </c>
    </row>
    <row r="356" spans="1:15" ht="78" customHeight="1">
      <c r="A356" s="359"/>
      <c r="B356" s="357" t="s">
        <v>444</v>
      </c>
      <c r="C356" s="229" t="s">
        <v>0</v>
      </c>
      <c r="D356" s="14"/>
      <c r="E356" s="229" t="s">
        <v>0</v>
      </c>
      <c r="F356" s="229" t="s">
        <v>0</v>
      </c>
      <c r="G356" s="294" t="s">
        <v>445</v>
      </c>
      <c r="H356" s="14"/>
      <c r="I356" s="14"/>
      <c r="J356" s="232" t="s">
        <v>173</v>
      </c>
      <c r="K356" s="232" t="s">
        <v>174</v>
      </c>
      <c r="L356" s="24">
        <v>31500000</v>
      </c>
      <c r="M356" s="35">
        <v>180</v>
      </c>
      <c r="N356" s="35" t="s">
        <v>27</v>
      </c>
      <c r="O356" s="36" t="s">
        <v>98</v>
      </c>
    </row>
    <row r="357" spans="1:15" ht="82.5">
      <c r="A357" s="360"/>
      <c r="B357" s="358"/>
      <c r="C357" s="229" t="s">
        <v>0</v>
      </c>
      <c r="D357" s="14"/>
      <c r="E357" s="229" t="s">
        <v>0</v>
      </c>
      <c r="F357" s="229" t="s">
        <v>0</v>
      </c>
      <c r="G357" s="294" t="s">
        <v>446</v>
      </c>
      <c r="H357" s="14"/>
      <c r="I357" s="14"/>
      <c r="J357" s="232" t="s">
        <v>173</v>
      </c>
      <c r="K357" s="232" t="s">
        <v>174</v>
      </c>
      <c r="L357" s="24">
        <v>30000000</v>
      </c>
      <c r="M357" s="35">
        <v>180</v>
      </c>
      <c r="N357" s="35" t="s">
        <v>27</v>
      </c>
      <c r="O357" s="36" t="s">
        <v>98</v>
      </c>
    </row>
    <row r="358" spans="1:15" ht="82.5">
      <c r="A358" s="216"/>
      <c r="B358" s="240"/>
      <c r="C358" s="229" t="s">
        <v>0</v>
      </c>
      <c r="D358" s="14"/>
      <c r="E358" s="229" t="s">
        <v>0</v>
      </c>
      <c r="F358" s="229" t="s">
        <v>0</v>
      </c>
      <c r="G358" s="294" t="s">
        <v>447</v>
      </c>
      <c r="H358" s="14"/>
      <c r="I358" s="14"/>
      <c r="J358" s="232" t="s">
        <v>173</v>
      </c>
      <c r="K358" s="232" t="s">
        <v>174</v>
      </c>
      <c r="L358" s="24">
        <v>19800000</v>
      </c>
      <c r="M358" s="35">
        <v>180</v>
      </c>
      <c r="N358" s="35" t="s">
        <v>27</v>
      </c>
      <c r="O358" s="36" t="s">
        <v>98</v>
      </c>
    </row>
    <row r="359" spans="1:15" ht="66">
      <c r="A359" s="378"/>
      <c r="B359" s="14"/>
      <c r="C359" s="229" t="s">
        <v>0</v>
      </c>
      <c r="D359" s="14"/>
      <c r="E359" s="229" t="s">
        <v>0</v>
      </c>
      <c r="F359" s="229" t="s">
        <v>0</v>
      </c>
      <c r="G359" s="294" t="s">
        <v>448</v>
      </c>
      <c r="H359" s="14"/>
      <c r="I359" s="14"/>
      <c r="J359" s="232" t="s">
        <v>173</v>
      </c>
      <c r="K359" s="232" t="s">
        <v>174</v>
      </c>
      <c r="L359" s="24">
        <v>12500000</v>
      </c>
      <c r="M359" s="35">
        <v>180</v>
      </c>
      <c r="N359" s="35" t="s">
        <v>27</v>
      </c>
      <c r="O359" s="36" t="s">
        <v>98</v>
      </c>
    </row>
    <row r="360" spans="1:15" ht="81" customHeight="1">
      <c r="A360" s="379"/>
      <c r="B360" s="14"/>
      <c r="C360" s="229" t="s">
        <v>0</v>
      </c>
      <c r="D360" s="14"/>
      <c r="E360" s="229" t="s">
        <v>0</v>
      </c>
      <c r="F360" s="229" t="s">
        <v>0</v>
      </c>
      <c r="G360" s="294" t="s">
        <v>449</v>
      </c>
      <c r="H360" s="14"/>
      <c r="I360" s="14"/>
      <c r="J360" s="232" t="s">
        <v>173</v>
      </c>
      <c r="K360" s="232" t="s">
        <v>174</v>
      </c>
      <c r="L360" s="24">
        <v>4700000</v>
      </c>
      <c r="M360" s="35">
        <v>180</v>
      </c>
      <c r="N360" s="35" t="s">
        <v>27</v>
      </c>
      <c r="O360" s="36" t="s">
        <v>98</v>
      </c>
    </row>
    <row r="361" spans="1:15" ht="99">
      <c r="A361" s="224"/>
      <c r="B361" s="293" t="s">
        <v>450</v>
      </c>
      <c r="C361" s="229" t="s">
        <v>0</v>
      </c>
      <c r="D361" s="14"/>
      <c r="E361" s="229" t="s">
        <v>0</v>
      </c>
      <c r="F361" s="229" t="s">
        <v>0</v>
      </c>
      <c r="G361" s="294" t="s">
        <v>451</v>
      </c>
      <c r="H361" s="14"/>
      <c r="I361" s="14"/>
      <c r="J361" s="232" t="s">
        <v>173</v>
      </c>
      <c r="K361" s="232" t="s">
        <v>174</v>
      </c>
      <c r="L361" s="24">
        <v>980000</v>
      </c>
      <c r="M361" s="35">
        <v>180</v>
      </c>
      <c r="N361" s="35" t="s">
        <v>27</v>
      </c>
      <c r="O361" s="36" t="s">
        <v>98</v>
      </c>
    </row>
    <row r="362" spans="1:15" ht="16.5">
      <c r="A362" s="14"/>
      <c r="B362" s="356" t="s">
        <v>116</v>
      </c>
      <c r="C362" s="361"/>
      <c r="D362" s="361"/>
      <c r="E362" s="361"/>
      <c r="F362" s="361"/>
      <c r="G362" s="361"/>
      <c r="H362" s="361"/>
      <c r="I362" s="361"/>
      <c r="J362" s="361"/>
      <c r="K362" s="362"/>
      <c r="L362" s="20">
        <f>SUM(L355:L361)</f>
        <v>126005000</v>
      </c>
      <c r="M362" s="35"/>
      <c r="N362" s="35"/>
      <c r="O362" s="36"/>
    </row>
    <row r="363" spans="1:15" ht="16.5">
      <c r="A363" s="95"/>
      <c r="B363" s="95"/>
      <c r="C363" s="95"/>
      <c r="D363" s="95"/>
      <c r="E363" s="95"/>
      <c r="F363" s="95"/>
      <c r="G363" s="119"/>
      <c r="H363" s="95"/>
      <c r="I363" s="95"/>
      <c r="J363" s="120"/>
      <c r="K363" s="120" t="s">
        <v>101</v>
      </c>
      <c r="L363" s="121"/>
      <c r="M363" s="122"/>
      <c r="N363" s="122"/>
      <c r="O363" s="123"/>
    </row>
    <row r="364" spans="1:15" ht="16.5">
      <c r="A364" s="14"/>
      <c r="B364" s="347" t="s">
        <v>117</v>
      </c>
      <c r="C364" s="341"/>
      <c r="D364" s="341"/>
      <c r="E364" s="341"/>
      <c r="F364" s="341"/>
      <c r="G364" s="341"/>
      <c r="H364" s="341"/>
      <c r="I364" s="341"/>
      <c r="J364" s="341"/>
      <c r="K364" s="341"/>
      <c r="L364" s="342"/>
      <c r="M364" s="14"/>
      <c r="N364" s="14"/>
      <c r="O364" s="118"/>
    </row>
    <row r="365" spans="1:15" ht="115.5">
      <c r="A365" s="350" t="s">
        <v>34</v>
      </c>
      <c r="B365" s="266" t="s">
        <v>452</v>
      </c>
      <c r="C365" s="229" t="s">
        <v>0</v>
      </c>
      <c r="D365" s="14"/>
      <c r="E365" s="229" t="s">
        <v>0</v>
      </c>
      <c r="F365" s="229" t="s">
        <v>0</v>
      </c>
      <c r="G365" s="294" t="s">
        <v>458</v>
      </c>
      <c r="H365" s="14"/>
      <c r="I365" s="14"/>
      <c r="J365" s="232" t="s">
        <v>173</v>
      </c>
      <c r="K365" s="232" t="s">
        <v>174</v>
      </c>
      <c r="L365" s="24">
        <v>62836620</v>
      </c>
      <c r="M365" s="35">
        <v>180</v>
      </c>
      <c r="N365" s="35" t="s">
        <v>27</v>
      </c>
      <c r="O365" s="36" t="s">
        <v>98</v>
      </c>
    </row>
    <row r="366" spans="1:15" ht="99">
      <c r="A366" s="359"/>
      <c r="B366" s="240"/>
      <c r="C366" s="229" t="s">
        <v>0</v>
      </c>
      <c r="D366" s="14"/>
      <c r="E366" s="229" t="s">
        <v>0</v>
      </c>
      <c r="F366" s="229" t="s">
        <v>0</v>
      </c>
      <c r="G366" s="294" t="s">
        <v>459</v>
      </c>
      <c r="H366" s="14"/>
      <c r="I366" s="14"/>
      <c r="J366" s="232" t="s">
        <v>173</v>
      </c>
      <c r="K366" s="232" t="s">
        <v>174</v>
      </c>
      <c r="L366" s="24">
        <v>1690664</v>
      </c>
      <c r="M366" s="35">
        <v>180</v>
      </c>
      <c r="N366" s="35" t="s">
        <v>27</v>
      </c>
      <c r="O366" s="36" t="s">
        <v>98</v>
      </c>
    </row>
    <row r="367" spans="1:15" ht="99">
      <c r="A367" s="359"/>
      <c r="B367" s="251"/>
      <c r="C367" s="229" t="s">
        <v>0</v>
      </c>
      <c r="D367" s="14"/>
      <c r="E367" s="229" t="s">
        <v>0</v>
      </c>
      <c r="F367" s="229" t="s">
        <v>0</v>
      </c>
      <c r="G367" s="294" t="s">
        <v>460</v>
      </c>
      <c r="H367" s="14"/>
      <c r="I367" s="14"/>
      <c r="J367" s="232" t="s">
        <v>173</v>
      </c>
      <c r="K367" s="232" t="s">
        <v>174</v>
      </c>
      <c r="L367" s="24">
        <v>5385996</v>
      </c>
      <c r="M367" s="35">
        <v>180</v>
      </c>
      <c r="N367" s="35" t="s">
        <v>27</v>
      </c>
      <c r="O367" s="36" t="s">
        <v>98</v>
      </c>
    </row>
    <row r="368" spans="1:15" ht="99">
      <c r="A368" s="359"/>
      <c r="B368" s="251"/>
      <c r="C368" s="229" t="s">
        <v>0</v>
      </c>
      <c r="D368" s="14"/>
      <c r="E368" s="229" t="s">
        <v>0</v>
      </c>
      <c r="F368" s="229" t="s">
        <v>0</v>
      </c>
      <c r="G368" s="294" t="s">
        <v>461</v>
      </c>
      <c r="H368" s="14"/>
      <c r="I368" s="14"/>
      <c r="J368" s="232" t="s">
        <v>173</v>
      </c>
      <c r="K368" s="232" t="s">
        <v>174</v>
      </c>
      <c r="L368" s="24">
        <v>1000000</v>
      </c>
      <c r="M368" s="35">
        <v>180</v>
      </c>
      <c r="N368" s="35" t="s">
        <v>27</v>
      </c>
      <c r="O368" s="36" t="s">
        <v>98</v>
      </c>
    </row>
    <row r="369" spans="1:15" ht="132">
      <c r="A369" s="360"/>
      <c r="B369" s="294" t="s">
        <v>453</v>
      </c>
      <c r="C369" s="229" t="s">
        <v>0</v>
      </c>
      <c r="D369" s="14"/>
      <c r="E369" s="229" t="s">
        <v>0</v>
      </c>
      <c r="F369" s="229" t="s">
        <v>0</v>
      </c>
      <c r="G369" s="294" t="s">
        <v>462</v>
      </c>
      <c r="H369" s="14"/>
      <c r="I369" s="14"/>
      <c r="J369" s="232" t="s">
        <v>173</v>
      </c>
      <c r="K369" s="232" t="s">
        <v>174</v>
      </c>
      <c r="L369" s="24">
        <v>6000000</v>
      </c>
      <c r="M369" s="35">
        <v>180</v>
      </c>
      <c r="N369" s="35" t="s">
        <v>27</v>
      </c>
      <c r="O369" s="36" t="s">
        <v>98</v>
      </c>
    </row>
    <row r="370" spans="1:15" ht="66">
      <c r="A370" s="209"/>
      <c r="B370" s="251"/>
      <c r="C370" s="229" t="s">
        <v>0</v>
      </c>
      <c r="D370" s="14"/>
      <c r="E370" s="229" t="s">
        <v>0</v>
      </c>
      <c r="F370" s="229" t="s">
        <v>0</v>
      </c>
      <c r="G370" s="294" t="s">
        <v>463</v>
      </c>
      <c r="H370" s="14" t="s">
        <v>101</v>
      </c>
      <c r="I370" s="14"/>
      <c r="J370" s="232" t="s">
        <v>173</v>
      </c>
      <c r="K370" s="232" t="s">
        <v>174</v>
      </c>
      <c r="L370" s="24">
        <v>12660000</v>
      </c>
      <c r="M370" s="35">
        <v>180</v>
      </c>
      <c r="N370" s="35" t="s">
        <v>27</v>
      </c>
      <c r="O370" s="36" t="s">
        <v>98</v>
      </c>
    </row>
    <row r="371" spans="1:15" ht="148.5">
      <c r="A371" s="209"/>
      <c r="B371" s="294" t="s">
        <v>454</v>
      </c>
      <c r="C371" s="229" t="s">
        <v>0</v>
      </c>
      <c r="D371" s="14"/>
      <c r="E371" s="229" t="s">
        <v>0</v>
      </c>
      <c r="F371" s="229" t="s">
        <v>0</v>
      </c>
      <c r="G371" s="294" t="s">
        <v>464</v>
      </c>
      <c r="H371" s="14"/>
      <c r="I371" s="14"/>
      <c r="J371" s="232" t="s">
        <v>173</v>
      </c>
      <c r="K371" s="232" t="s">
        <v>174</v>
      </c>
      <c r="L371" s="24">
        <v>2000000</v>
      </c>
      <c r="M371" s="35">
        <v>180</v>
      </c>
      <c r="N371" s="35" t="s">
        <v>27</v>
      </c>
      <c r="O371" s="36" t="s">
        <v>98</v>
      </c>
    </row>
    <row r="372" spans="1:15" ht="115.5">
      <c r="A372" s="209"/>
      <c r="B372" s="251"/>
      <c r="C372" s="229" t="s">
        <v>0</v>
      </c>
      <c r="D372" s="14"/>
      <c r="E372" s="229" t="s">
        <v>0</v>
      </c>
      <c r="F372" s="229" t="s">
        <v>0</v>
      </c>
      <c r="G372" s="294" t="s">
        <v>465</v>
      </c>
      <c r="H372" s="14"/>
      <c r="I372" s="14"/>
      <c r="J372" s="232" t="s">
        <v>173</v>
      </c>
      <c r="K372" s="232" t="s">
        <v>174</v>
      </c>
      <c r="L372" s="24">
        <v>3000000</v>
      </c>
      <c r="M372" s="35">
        <v>180</v>
      </c>
      <c r="N372" s="35" t="s">
        <v>27</v>
      </c>
      <c r="O372" s="36" t="s">
        <v>98</v>
      </c>
    </row>
    <row r="373" spans="1:15" ht="82.5">
      <c r="A373" s="209"/>
      <c r="B373" s="251"/>
      <c r="C373" s="229" t="s">
        <v>0</v>
      </c>
      <c r="D373" s="14"/>
      <c r="E373" s="229" t="s">
        <v>0</v>
      </c>
      <c r="F373" s="229" t="s">
        <v>0</v>
      </c>
      <c r="G373" s="294" t="s">
        <v>466</v>
      </c>
      <c r="H373" s="14"/>
      <c r="I373" s="14"/>
      <c r="J373" s="232" t="s">
        <v>173</v>
      </c>
      <c r="K373" s="232" t="s">
        <v>174</v>
      </c>
      <c r="L373" s="24">
        <v>4000000</v>
      </c>
      <c r="M373" s="35">
        <v>180</v>
      </c>
      <c r="N373" s="35" t="s">
        <v>27</v>
      </c>
      <c r="O373" s="36" t="s">
        <v>98</v>
      </c>
    </row>
    <row r="374" spans="1:15" ht="66">
      <c r="A374" s="209"/>
      <c r="B374" s="251"/>
      <c r="C374" s="229" t="s">
        <v>0</v>
      </c>
      <c r="D374" s="14"/>
      <c r="E374" s="229" t="s">
        <v>0</v>
      </c>
      <c r="F374" s="229" t="s">
        <v>0</v>
      </c>
      <c r="G374" s="294" t="s">
        <v>467</v>
      </c>
      <c r="H374" s="14"/>
      <c r="I374" s="14"/>
      <c r="J374" s="232" t="s">
        <v>173</v>
      </c>
      <c r="K374" s="232" t="s">
        <v>174</v>
      </c>
      <c r="L374" s="24">
        <v>3200000</v>
      </c>
      <c r="M374" s="35">
        <v>180</v>
      </c>
      <c r="N374" s="35" t="s">
        <v>27</v>
      </c>
      <c r="O374" s="36" t="s">
        <v>98</v>
      </c>
    </row>
    <row r="375" spans="1:15" ht="99">
      <c r="A375" s="209"/>
      <c r="B375" s="357"/>
      <c r="C375" s="229" t="s">
        <v>0</v>
      </c>
      <c r="D375" s="14"/>
      <c r="E375" s="229" t="s">
        <v>0</v>
      </c>
      <c r="F375" s="229" t="s">
        <v>0</v>
      </c>
      <c r="G375" s="294" t="s">
        <v>468</v>
      </c>
      <c r="H375" s="14"/>
      <c r="I375" s="14"/>
      <c r="J375" s="232" t="s">
        <v>173</v>
      </c>
      <c r="K375" s="232" t="s">
        <v>174</v>
      </c>
      <c r="L375" s="24">
        <v>8000000</v>
      </c>
      <c r="M375" s="35">
        <v>180</v>
      </c>
      <c r="N375" s="35" t="s">
        <v>27</v>
      </c>
      <c r="O375" s="36" t="s">
        <v>98</v>
      </c>
    </row>
    <row r="376" spans="1:15" ht="82.5">
      <c r="A376" s="209"/>
      <c r="B376" s="358"/>
      <c r="C376" s="229" t="s">
        <v>0</v>
      </c>
      <c r="D376" s="14"/>
      <c r="E376" s="229" t="s">
        <v>0</v>
      </c>
      <c r="F376" s="229" t="s">
        <v>0</v>
      </c>
      <c r="G376" s="294" t="s">
        <v>469</v>
      </c>
      <c r="H376" s="14"/>
      <c r="I376" s="14"/>
      <c r="J376" s="232" t="s">
        <v>173</v>
      </c>
      <c r="K376" s="232" t="s">
        <v>174</v>
      </c>
      <c r="L376" s="24">
        <v>2000000</v>
      </c>
      <c r="M376" s="35">
        <v>180</v>
      </c>
      <c r="N376" s="35" t="s">
        <v>27</v>
      </c>
      <c r="O376" s="36" t="s">
        <v>98</v>
      </c>
    </row>
    <row r="377" spans="1:15" ht="99">
      <c r="A377" s="209"/>
      <c r="B377" s="251"/>
      <c r="C377" s="229" t="s">
        <v>0</v>
      </c>
      <c r="D377" s="14"/>
      <c r="E377" s="229" t="s">
        <v>0</v>
      </c>
      <c r="F377" s="229" t="s">
        <v>0</v>
      </c>
      <c r="G377" s="294" t="s">
        <v>470</v>
      </c>
      <c r="H377" s="14"/>
      <c r="I377" s="14"/>
      <c r="J377" s="232" t="s">
        <v>173</v>
      </c>
      <c r="K377" s="232" t="s">
        <v>174</v>
      </c>
      <c r="L377" s="24">
        <v>2000000</v>
      </c>
      <c r="M377" s="35">
        <v>180</v>
      </c>
      <c r="N377" s="35" t="s">
        <v>27</v>
      </c>
      <c r="O377" s="36" t="s">
        <v>98</v>
      </c>
    </row>
    <row r="378" spans="1:15" ht="122.25" customHeight="1">
      <c r="A378" s="209"/>
      <c r="B378" s="251"/>
      <c r="C378" s="229" t="s">
        <v>0</v>
      </c>
      <c r="D378" s="14"/>
      <c r="E378" s="229" t="s">
        <v>0</v>
      </c>
      <c r="F378" s="229" t="s">
        <v>0</v>
      </c>
      <c r="G378" s="294" t="s">
        <v>471</v>
      </c>
      <c r="H378" s="14"/>
      <c r="I378" s="14"/>
      <c r="J378" s="232" t="s">
        <v>173</v>
      </c>
      <c r="K378" s="232" t="s">
        <v>174</v>
      </c>
      <c r="L378" s="24">
        <v>1000000</v>
      </c>
      <c r="M378" s="35">
        <v>180</v>
      </c>
      <c r="N378" s="35" t="s">
        <v>27</v>
      </c>
      <c r="O378" s="36" t="s">
        <v>98</v>
      </c>
    </row>
    <row r="379" spans="1:15" ht="66">
      <c r="A379" s="209"/>
      <c r="B379" s="251"/>
      <c r="C379" s="229" t="s">
        <v>0</v>
      </c>
      <c r="D379" s="14"/>
      <c r="E379" s="229" t="s">
        <v>0</v>
      </c>
      <c r="F379" s="229" t="s">
        <v>0</v>
      </c>
      <c r="G379" s="294" t="s">
        <v>472</v>
      </c>
      <c r="H379" s="14"/>
      <c r="I379" s="14"/>
      <c r="J379" s="232" t="s">
        <v>173</v>
      </c>
      <c r="K379" s="232" t="s">
        <v>174</v>
      </c>
      <c r="L379" s="24">
        <v>2390000</v>
      </c>
      <c r="M379" s="35">
        <v>180</v>
      </c>
      <c r="N379" s="35" t="s">
        <v>27</v>
      </c>
      <c r="O379" s="36" t="s">
        <v>98</v>
      </c>
    </row>
    <row r="380" spans="1:15" ht="49.5">
      <c r="A380" s="209"/>
      <c r="B380" s="186"/>
      <c r="C380" s="229" t="s">
        <v>0</v>
      </c>
      <c r="D380" s="14"/>
      <c r="E380" s="229" t="s">
        <v>0</v>
      </c>
      <c r="F380" s="229" t="s">
        <v>0</v>
      </c>
      <c r="G380" s="294" t="s">
        <v>473</v>
      </c>
      <c r="H380" s="14"/>
      <c r="I380" s="14"/>
      <c r="J380" s="232" t="s">
        <v>173</v>
      </c>
      <c r="K380" s="232" t="s">
        <v>174</v>
      </c>
      <c r="L380" s="24">
        <v>12000000</v>
      </c>
      <c r="M380" s="35">
        <v>180</v>
      </c>
      <c r="N380" s="35" t="s">
        <v>27</v>
      </c>
      <c r="O380" s="36" t="s">
        <v>98</v>
      </c>
    </row>
    <row r="381" spans="1:15" ht="82.5">
      <c r="A381" s="209"/>
      <c r="B381" s="294" t="s">
        <v>455</v>
      </c>
      <c r="C381" s="229" t="s">
        <v>0</v>
      </c>
      <c r="D381" s="14"/>
      <c r="E381" s="229" t="s">
        <v>0</v>
      </c>
      <c r="F381" s="229" t="s">
        <v>0</v>
      </c>
      <c r="G381" s="294" t="s">
        <v>474</v>
      </c>
      <c r="H381" s="14"/>
      <c r="I381" s="14"/>
      <c r="J381" s="232" t="s">
        <v>173</v>
      </c>
      <c r="K381" s="232" t="s">
        <v>174</v>
      </c>
      <c r="L381" s="24">
        <v>1900000</v>
      </c>
      <c r="M381" s="35">
        <v>180</v>
      </c>
      <c r="N381" s="35" t="s">
        <v>27</v>
      </c>
      <c r="O381" s="36" t="s">
        <v>98</v>
      </c>
    </row>
    <row r="382" spans="1:15" ht="99">
      <c r="A382" s="209"/>
      <c r="B382" s="186" t="s">
        <v>456</v>
      </c>
      <c r="C382" s="229" t="s">
        <v>0</v>
      </c>
      <c r="D382" s="14"/>
      <c r="E382" s="229" t="s">
        <v>0</v>
      </c>
      <c r="F382" s="229" t="s">
        <v>0</v>
      </c>
      <c r="G382" s="294" t="s">
        <v>475</v>
      </c>
      <c r="H382" s="14"/>
      <c r="I382" s="14"/>
      <c r="J382" s="232" t="s">
        <v>173</v>
      </c>
      <c r="K382" s="232" t="s">
        <v>174</v>
      </c>
      <c r="L382" s="24">
        <v>1760000</v>
      </c>
      <c r="M382" s="35">
        <v>180</v>
      </c>
      <c r="N382" s="35" t="s">
        <v>27</v>
      </c>
      <c r="O382" s="36" t="s">
        <v>98</v>
      </c>
    </row>
    <row r="383" spans="1:15" ht="63.75" customHeight="1">
      <c r="A383" s="357"/>
      <c r="B383" s="187"/>
      <c r="C383" s="229" t="s">
        <v>0</v>
      </c>
      <c r="D383" s="14"/>
      <c r="E383" s="229" t="s">
        <v>0</v>
      </c>
      <c r="F383" s="229" t="s">
        <v>0</v>
      </c>
      <c r="G383" s="294" t="s">
        <v>476</v>
      </c>
      <c r="H383" s="14"/>
      <c r="I383" s="14"/>
      <c r="J383" s="232" t="s">
        <v>173</v>
      </c>
      <c r="K383" s="232" t="s">
        <v>174</v>
      </c>
      <c r="L383" s="24">
        <v>14137217</v>
      </c>
      <c r="M383" s="35">
        <v>180</v>
      </c>
      <c r="N383" s="35" t="s">
        <v>27</v>
      </c>
      <c r="O383" s="36" t="s">
        <v>98</v>
      </c>
    </row>
    <row r="384" spans="1:15" ht="82.5">
      <c r="A384" s="351"/>
      <c r="B384" s="187"/>
      <c r="C384" s="229" t="s">
        <v>0</v>
      </c>
      <c r="D384" s="14"/>
      <c r="E384" s="229" t="s">
        <v>0</v>
      </c>
      <c r="F384" s="229" t="s">
        <v>0</v>
      </c>
      <c r="G384" s="294" t="s">
        <v>477</v>
      </c>
      <c r="H384" s="14"/>
      <c r="I384" s="14"/>
      <c r="J384" s="232" t="s">
        <v>173</v>
      </c>
      <c r="K384" s="232" t="s">
        <v>174</v>
      </c>
      <c r="L384" s="24">
        <v>500000</v>
      </c>
      <c r="M384" s="35">
        <v>180</v>
      </c>
      <c r="N384" s="35" t="s">
        <v>27</v>
      </c>
      <c r="O384" s="36" t="s">
        <v>98</v>
      </c>
    </row>
    <row r="385" spans="1:15" ht="49.5">
      <c r="A385" s="351"/>
      <c r="B385" s="187"/>
      <c r="C385" s="229" t="s">
        <v>0</v>
      </c>
      <c r="D385" s="14"/>
      <c r="E385" s="229" t="s">
        <v>0</v>
      </c>
      <c r="F385" s="229" t="s">
        <v>0</v>
      </c>
      <c r="G385" s="294" t="s">
        <v>478</v>
      </c>
      <c r="H385" s="14"/>
      <c r="I385" s="14"/>
      <c r="J385" s="232" t="s">
        <v>173</v>
      </c>
      <c r="K385" s="232" t="s">
        <v>174</v>
      </c>
      <c r="L385" s="24">
        <v>5000000</v>
      </c>
      <c r="M385" s="35">
        <v>180</v>
      </c>
      <c r="N385" s="35" t="s">
        <v>27</v>
      </c>
      <c r="O385" s="36" t="s">
        <v>98</v>
      </c>
    </row>
    <row r="386" spans="1:15" ht="66">
      <c r="A386" s="351"/>
      <c r="B386" s="187"/>
      <c r="C386" s="229" t="s">
        <v>0</v>
      </c>
      <c r="D386" s="14"/>
      <c r="E386" s="229" t="s">
        <v>0</v>
      </c>
      <c r="F386" s="229" t="s">
        <v>0</v>
      </c>
      <c r="G386" s="294" t="s">
        <v>479</v>
      </c>
      <c r="H386" s="14"/>
      <c r="I386" s="14"/>
      <c r="J386" s="232" t="s">
        <v>173</v>
      </c>
      <c r="K386" s="232" t="s">
        <v>174</v>
      </c>
      <c r="L386" s="24">
        <v>3000000</v>
      </c>
      <c r="M386" s="35">
        <v>180</v>
      </c>
      <c r="N386" s="35" t="s">
        <v>27</v>
      </c>
      <c r="O386" s="36" t="s">
        <v>98</v>
      </c>
    </row>
    <row r="387" spans="1:15" ht="99">
      <c r="A387" s="351"/>
      <c r="B387" s="187" t="s">
        <v>457</v>
      </c>
      <c r="C387" s="229" t="s">
        <v>0</v>
      </c>
      <c r="D387" s="14"/>
      <c r="E387" s="229" t="s">
        <v>0</v>
      </c>
      <c r="F387" s="229" t="s">
        <v>0</v>
      </c>
      <c r="G387" s="294" t="s">
        <v>480</v>
      </c>
      <c r="H387" s="14"/>
      <c r="I387" s="14"/>
      <c r="J387" s="232" t="s">
        <v>173</v>
      </c>
      <c r="K387" s="232" t="s">
        <v>174</v>
      </c>
      <c r="L387" s="24">
        <v>71900000</v>
      </c>
      <c r="M387" s="35">
        <v>180</v>
      </c>
      <c r="N387" s="35" t="s">
        <v>27</v>
      </c>
      <c r="O387" s="36" t="s">
        <v>98</v>
      </c>
    </row>
    <row r="388" spans="1:15" ht="66">
      <c r="A388" s="351"/>
      <c r="B388" s="187"/>
      <c r="C388" s="229" t="s">
        <v>0</v>
      </c>
      <c r="D388" s="14"/>
      <c r="E388" s="229" t="s">
        <v>0</v>
      </c>
      <c r="F388" s="229" t="s">
        <v>0</v>
      </c>
      <c r="G388" s="294" t="s">
        <v>481</v>
      </c>
      <c r="H388" s="14"/>
      <c r="I388" s="14"/>
      <c r="J388" s="232" t="s">
        <v>173</v>
      </c>
      <c r="K388" s="232" t="s">
        <v>174</v>
      </c>
      <c r="L388" s="24">
        <v>3200000</v>
      </c>
      <c r="M388" s="35">
        <v>180</v>
      </c>
      <c r="N388" s="35" t="s">
        <v>27</v>
      </c>
      <c r="O388" s="36" t="s">
        <v>98</v>
      </c>
    </row>
    <row r="389" spans="1:15" ht="82.5">
      <c r="A389" s="351"/>
      <c r="B389" s="187"/>
      <c r="C389" s="229" t="s">
        <v>0</v>
      </c>
      <c r="D389" s="14"/>
      <c r="E389" s="229" t="s">
        <v>0</v>
      </c>
      <c r="F389" s="229" t="s">
        <v>0</v>
      </c>
      <c r="G389" s="294" t="s">
        <v>482</v>
      </c>
      <c r="H389" s="14"/>
      <c r="I389" s="14"/>
      <c r="J389" s="232" t="s">
        <v>173</v>
      </c>
      <c r="K389" s="232" t="s">
        <v>174</v>
      </c>
      <c r="L389" s="24">
        <v>4896000</v>
      </c>
      <c r="M389" s="35">
        <v>180</v>
      </c>
      <c r="N389" s="35" t="s">
        <v>27</v>
      </c>
      <c r="O389" s="36" t="s">
        <v>98</v>
      </c>
    </row>
    <row r="390" spans="1:15" ht="82.5">
      <c r="A390" s="351"/>
      <c r="B390" s="187"/>
      <c r="C390" s="229" t="s">
        <v>0</v>
      </c>
      <c r="D390" s="14"/>
      <c r="E390" s="229" t="s">
        <v>0</v>
      </c>
      <c r="F390" s="229" t="s">
        <v>0</v>
      </c>
      <c r="G390" s="294" t="s">
        <v>483</v>
      </c>
      <c r="H390" s="14"/>
      <c r="I390" s="14"/>
      <c r="J390" s="232" t="s">
        <v>173</v>
      </c>
      <c r="K390" s="232" t="s">
        <v>174</v>
      </c>
      <c r="L390" s="24">
        <v>3000000</v>
      </c>
      <c r="M390" s="35">
        <v>180</v>
      </c>
      <c r="N390" s="35" t="s">
        <v>27</v>
      </c>
      <c r="O390" s="36" t="s">
        <v>98</v>
      </c>
    </row>
    <row r="391" spans="1:15" ht="66">
      <c r="A391" s="351"/>
      <c r="B391" s="188"/>
      <c r="C391" s="229" t="s">
        <v>0</v>
      </c>
      <c r="D391" s="14"/>
      <c r="E391" s="229" t="s">
        <v>0</v>
      </c>
      <c r="F391" s="229" t="s">
        <v>0</v>
      </c>
      <c r="G391" s="294" t="s">
        <v>484</v>
      </c>
      <c r="H391" s="14"/>
      <c r="I391" s="14"/>
      <c r="J391" s="232" t="s">
        <v>173</v>
      </c>
      <c r="K391" s="232" t="s">
        <v>174</v>
      </c>
      <c r="L391" s="24">
        <v>2000000</v>
      </c>
      <c r="M391" s="35">
        <v>180</v>
      </c>
      <c r="N391" s="35" t="s">
        <v>27</v>
      </c>
      <c r="O391" s="36" t="s">
        <v>98</v>
      </c>
    </row>
    <row r="392" spans="1:15" ht="49.5">
      <c r="A392" s="352"/>
      <c r="C392" s="229" t="s">
        <v>0</v>
      </c>
      <c r="D392" s="14"/>
      <c r="E392" s="229" t="s">
        <v>0</v>
      </c>
      <c r="F392" s="229" t="s">
        <v>0</v>
      </c>
      <c r="G392" s="294" t="s">
        <v>485</v>
      </c>
      <c r="H392" s="14"/>
      <c r="I392" s="14"/>
      <c r="J392" s="232" t="s">
        <v>491</v>
      </c>
      <c r="K392" s="232" t="s">
        <v>174</v>
      </c>
      <c r="L392" s="24">
        <v>2000000</v>
      </c>
      <c r="M392" s="35">
        <v>180</v>
      </c>
      <c r="N392" s="35" t="s">
        <v>27</v>
      </c>
      <c r="O392" s="36" t="s">
        <v>98</v>
      </c>
    </row>
    <row r="393" spans="1:15" ht="16.5">
      <c r="A393" s="14"/>
      <c r="B393" s="356" t="s">
        <v>118</v>
      </c>
      <c r="C393" s="361"/>
      <c r="D393" s="361"/>
      <c r="E393" s="361"/>
      <c r="F393" s="361"/>
      <c r="G393" s="361"/>
      <c r="H393" s="361"/>
      <c r="I393" s="361"/>
      <c r="J393" s="361"/>
      <c r="K393" s="362"/>
      <c r="L393" s="25">
        <f>SUM(L365:L392)</f>
        <v>242456497</v>
      </c>
      <c r="M393" s="35"/>
      <c r="N393" s="35"/>
      <c r="O393" s="36"/>
    </row>
    <row r="394" spans="1:15" ht="16.5">
      <c r="A394" s="14"/>
      <c r="B394" s="355" t="s">
        <v>130</v>
      </c>
      <c r="C394" s="341"/>
      <c r="D394" s="341"/>
      <c r="E394" s="341"/>
      <c r="F394" s="341"/>
      <c r="G394" s="341"/>
      <c r="H394" s="341"/>
      <c r="I394" s="341"/>
      <c r="J394" s="341"/>
      <c r="K394" s="342"/>
      <c r="L394" s="25">
        <f>L362+L393</f>
        <v>368461497</v>
      </c>
      <c r="M394" s="35"/>
      <c r="N394" s="35"/>
      <c r="O394" s="36"/>
    </row>
    <row r="395" spans="1:15" ht="16.5">
      <c r="A395" s="95"/>
      <c r="B395" s="95"/>
      <c r="C395" s="95"/>
      <c r="D395" s="95"/>
      <c r="E395" s="95"/>
      <c r="F395" s="95"/>
      <c r="G395" s="119"/>
      <c r="H395" s="95"/>
      <c r="I395" s="95"/>
      <c r="J395" s="120"/>
      <c r="K395" s="120"/>
      <c r="L395" s="121"/>
      <c r="M395" s="122"/>
      <c r="N395" s="122"/>
      <c r="O395" s="123"/>
    </row>
    <row r="396" spans="1:15" ht="16.5">
      <c r="A396" s="1" t="s">
        <v>120</v>
      </c>
      <c r="B396" s="1"/>
      <c r="C396" s="1"/>
      <c r="D396" s="1"/>
      <c r="E396" s="1"/>
      <c r="F396" s="1"/>
      <c r="G396" s="1"/>
      <c r="H396" s="1"/>
      <c r="I396" s="1"/>
      <c r="J396" s="212" t="s">
        <v>119</v>
      </c>
      <c r="K396" s="212"/>
      <c r="L396" s="212"/>
      <c r="M396" s="212"/>
      <c r="N396" s="95"/>
      <c r="O396" s="96"/>
    </row>
    <row r="397" spans="1:15" ht="16.5">
      <c r="A397" s="1" t="s">
        <v>95</v>
      </c>
      <c r="B397" s="1"/>
      <c r="C397" s="1"/>
      <c r="D397" s="1"/>
      <c r="E397" s="1"/>
      <c r="F397" s="1"/>
      <c r="G397" s="1"/>
      <c r="H397" s="1"/>
      <c r="I397" s="1"/>
      <c r="J397" s="212" t="s">
        <v>96</v>
      </c>
      <c r="K397" s="212"/>
      <c r="L397" s="212"/>
      <c r="M397" s="212"/>
      <c r="N397" s="95"/>
      <c r="O397" s="96"/>
    </row>
    <row r="398" spans="1:15" ht="60">
      <c r="A398" s="89" t="s">
        <v>2</v>
      </c>
      <c r="B398" s="89" t="s">
        <v>3</v>
      </c>
      <c r="C398" s="90" t="s">
        <v>12</v>
      </c>
      <c r="D398" s="90" t="s">
        <v>13</v>
      </c>
      <c r="E398" s="90" t="s">
        <v>14</v>
      </c>
      <c r="F398" s="90" t="s">
        <v>11</v>
      </c>
      <c r="G398" s="89" t="s">
        <v>4</v>
      </c>
      <c r="H398" s="89" t="s">
        <v>8</v>
      </c>
      <c r="I398" s="89" t="s">
        <v>15</v>
      </c>
      <c r="J398" s="89" t="s">
        <v>5</v>
      </c>
      <c r="K398" s="89" t="s">
        <v>25</v>
      </c>
      <c r="L398" s="89" t="s">
        <v>6</v>
      </c>
      <c r="M398" s="107" t="s">
        <v>10</v>
      </c>
      <c r="N398" s="108" t="s">
        <v>9</v>
      </c>
      <c r="O398" s="93" t="s">
        <v>7</v>
      </c>
    </row>
    <row r="399" spans="1:15" ht="16.5">
      <c r="A399" s="225">
        <v>1</v>
      </c>
      <c r="B399" s="2">
        <v>2</v>
      </c>
      <c r="C399" s="2">
        <v>3</v>
      </c>
      <c r="D399" s="2">
        <v>4</v>
      </c>
      <c r="E399" s="2">
        <v>5</v>
      </c>
      <c r="F399" s="2">
        <v>6</v>
      </c>
      <c r="G399" s="225">
        <v>7</v>
      </c>
      <c r="H399" s="2">
        <v>8</v>
      </c>
      <c r="I399" s="2">
        <v>9</v>
      </c>
      <c r="J399" s="2">
        <v>10</v>
      </c>
      <c r="K399" s="2">
        <v>11</v>
      </c>
      <c r="L399" s="229">
        <v>12</v>
      </c>
      <c r="M399" s="6">
        <v>13</v>
      </c>
      <c r="N399" s="2">
        <v>14</v>
      </c>
      <c r="O399" s="2">
        <v>15</v>
      </c>
    </row>
    <row r="400" spans="1:15" ht="16.5">
      <c r="A400" s="14"/>
      <c r="B400" s="347" t="s">
        <v>121</v>
      </c>
      <c r="C400" s="348"/>
      <c r="D400" s="348"/>
      <c r="E400" s="348"/>
      <c r="F400" s="348"/>
      <c r="G400" s="348"/>
      <c r="H400" s="348"/>
      <c r="I400" s="348"/>
      <c r="J400" s="348"/>
      <c r="K400" s="348"/>
      <c r="L400" s="349"/>
      <c r="M400" s="14"/>
      <c r="N400" s="14"/>
      <c r="O400" s="118"/>
    </row>
    <row r="401" spans="1:15" ht="99">
      <c r="A401" s="197" t="s">
        <v>34</v>
      </c>
      <c r="B401" s="294" t="s">
        <v>486</v>
      </c>
      <c r="C401" s="218" t="s">
        <v>0</v>
      </c>
      <c r="D401" s="14"/>
      <c r="E401" s="218" t="s">
        <v>0</v>
      </c>
      <c r="F401" s="218" t="s">
        <v>0</v>
      </c>
      <c r="G401" s="21" t="s">
        <v>492</v>
      </c>
      <c r="H401" s="14"/>
      <c r="I401" s="14"/>
      <c r="J401" s="232" t="s">
        <v>491</v>
      </c>
      <c r="K401" s="232" t="s">
        <v>174</v>
      </c>
      <c r="L401" s="24">
        <v>80000000</v>
      </c>
      <c r="M401" s="35">
        <v>180</v>
      </c>
      <c r="N401" s="35" t="s">
        <v>27</v>
      </c>
      <c r="O401" s="36" t="s">
        <v>98</v>
      </c>
    </row>
    <row r="402" spans="1:15" ht="66">
      <c r="A402" s="199"/>
      <c r="B402" s="240"/>
      <c r="C402" s="218" t="s">
        <v>0</v>
      </c>
      <c r="D402" s="14"/>
      <c r="E402" s="218" t="s">
        <v>0</v>
      </c>
      <c r="F402" s="218" t="s">
        <v>0</v>
      </c>
      <c r="G402" s="21" t="s">
        <v>493</v>
      </c>
      <c r="H402" s="14"/>
      <c r="I402" s="14"/>
      <c r="J402" s="232" t="s">
        <v>491</v>
      </c>
      <c r="K402" s="232" t="s">
        <v>174</v>
      </c>
      <c r="L402" s="24">
        <v>15000000</v>
      </c>
      <c r="M402" s="35">
        <v>180</v>
      </c>
      <c r="N402" s="35" t="s">
        <v>27</v>
      </c>
      <c r="O402" s="36" t="s">
        <v>98</v>
      </c>
    </row>
    <row r="403" spans="1:15" ht="66">
      <c r="A403" s="199"/>
      <c r="B403" s="211"/>
      <c r="C403" s="218" t="s">
        <v>0</v>
      </c>
      <c r="D403" s="14"/>
      <c r="E403" s="218" t="s">
        <v>0</v>
      </c>
      <c r="F403" s="218" t="s">
        <v>0</v>
      </c>
      <c r="G403" s="21" t="s">
        <v>494</v>
      </c>
      <c r="H403" s="200"/>
      <c r="I403" s="200"/>
      <c r="J403" s="232" t="s">
        <v>491</v>
      </c>
      <c r="K403" s="232" t="s">
        <v>174</v>
      </c>
      <c r="L403" s="24">
        <v>18000000</v>
      </c>
      <c r="M403" s="35">
        <v>180</v>
      </c>
      <c r="N403" s="35" t="s">
        <v>27</v>
      </c>
      <c r="O403" s="36" t="s">
        <v>98</v>
      </c>
    </row>
    <row r="404" spans="1:15" ht="82.5" customHeight="1">
      <c r="A404" s="186"/>
      <c r="B404" s="357" t="s">
        <v>487</v>
      </c>
      <c r="C404" s="218" t="s">
        <v>0</v>
      </c>
      <c r="D404" s="14"/>
      <c r="E404" s="218" t="s">
        <v>0</v>
      </c>
      <c r="F404" s="218" t="s">
        <v>0</v>
      </c>
      <c r="G404" s="21" t="s">
        <v>495</v>
      </c>
      <c r="H404" s="14"/>
      <c r="I404" s="14"/>
      <c r="J404" s="232" t="s">
        <v>491</v>
      </c>
      <c r="K404" s="232" t="s">
        <v>174</v>
      </c>
      <c r="L404" s="24">
        <v>8000000</v>
      </c>
      <c r="M404" s="35">
        <v>180</v>
      </c>
      <c r="N404" s="35" t="s">
        <v>27</v>
      </c>
      <c r="O404" s="36" t="s">
        <v>98</v>
      </c>
    </row>
    <row r="405" spans="1:15" ht="115.5">
      <c r="A405" s="187"/>
      <c r="B405" s="352"/>
      <c r="C405" s="218" t="s">
        <v>0</v>
      </c>
      <c r="D405" s="14"/>
      <c r="E405" s="218" t="s">
        <v>0</v>
      </c>
      <c r="F405" s="218" t="s">
        <v>0</v>
      </c>
      <c r="G405" s="21" t="s">
        <v>496</v>
      </c>
      <c r="H405" s="14"/>
      <c r="I405" s="14"/>
      <c r="J405" s="232" t="s">
        <v>491</v>
      </c>
      <c r="K405" s="232" t="s">
        <v>174</v>
      </c>
      <c r="L405" s="24">
        <v>75492450</v>
      </c>
      <c r="M405" s="35">
        <v>180</v>
      </c>
      <c r="N405" s="35" t="s">
        <v>27</v>
      </c>
      <c r="O405" s="36" t="s">
        <v>98</v>
      </c>
    </row>
    <row r="406" spans="1:15" ht="48" customHeight="1">
      <c r="A406" s="187"/>
      <c r="B406" s="357" t="s">
        <v>488</v>
      </c>
      <c r="C406" s="218" t="s">
        <v>0</v>
      </c>
      <c r="D406" s="14"/>
      <c r="E406" s="218" t="s">
        <v>0</v>
      </c>
      <c r="F406" s="218" t="s">
        <v>0</v>
      </c>
      <c r="G406" s="294" t="s">
        <v>497</v>
      </c>
      <c r="H406" s="14"/>
      <c r="I406" s="14"/>
      <c r="J406" s="232" t="s">
        <v>491</v>
      </c>
      <c r="K406" s="232" t="s">
        <v>174</v>
      </c>
      <c r="L406" s="24">
        <v>3600000</v>
      </c>
      <c r="M406" s="35">
        <v>180</v>
      </c>
      <c r="N406" s="35" t="s">
        <v>27</v>
      </c>
      <c r="O406" s="36" t="s">
        <v>98</v>
      </c>
    </row>
    <row r="407" spans="1:15" ht="49.5">
      <c r="A407" s="187"/>
      <c r="B407" s="351"/>
      <c r="C407" s="218" t="s">
        <v>0</v>
      </c>
      <c r="D407" s="14"/>
      <c r="E407" s="218" t="s">
        <v>0</v>
      </c>
      <c r="F407" s="218" t="s">
        <v>0</v>
      </c>
      <c r="G407" s="294" t="s">
        <v>498</v>
      </c>
      <c r="H407" s="14"/>
      <c r="I407" s="14"/>
      <c r="J407" s="232" t="s">
        <v>491</v>
      </c>
      <c r="K407" s="232" t="s">
        <v>174</v>
      </c>
      <c r="L407" s="24">
        <v>10000000</v>
      </c>
      <c r="M407" s="35">
        <v>180</v>
      </c>
      <c r="N407" s="35" t="s">
        <v>27</v>
      </c>
      <c r="O407" s="36" t="s">
        <v>98</v>
      </c>
    </row>
    <row r="408" spans="1:15" ht="132">
      <c r="A408" s="187"/>
      <c r="B408" s="187" t="s">
        <v>489</v>
      </c>
      <c r="C408" s="218" t="s">
        <v>0</v>
      </c>
      <c r="D408" s="14"/>
      <c r="E408" s="218" t="s">
        <v>0</v>
      </c>
      <c r="F408" s="218" t="s">
        <v>0</v>
      </c>
      <c r="G408" s="294" t="s">
        <v>499</v>
      </c>
      <c r="H408" s="14"/>
      <c r="I408" s="14"/>
      <c r="J408" s="232" t="s">
        <v>491</v>
      </c>
      <c r="K408" s="232" t="s">
        <v>174</v>
      </c>
      <c r="L408" s="24">
        <v>2000000</v>
      </c>
      <c r="M408" s="35">
        <v>180</v>
      </c>
      <c r="N408" s="35" t="s">
        <v>27</v>
      </c>
      <c r="O408" s="36" t="s">
        <v>98</v>
      </c>
    </row>
    <row r="409" spans="1:15" ht="49.5">
      <c r="A409" s="188"/>
      <c r="B409" s="188"/>
      <c r="C409" s="218" t="s">
        <v>0</v>
      </c>
      <c r="D409" s="14"/>
      <c r="E409" s="218" t="s">
        <v>0</v>
      </c>
      <c r="F409" s="218" t="s">
        <v>0</v>
      </c>
      <c r="G409" s="294" t="s">
        <v>1033</v>
      </c>
      <c r="H409" s="14"/>
      <c r="I409" s="14"/>
      <c r="J409" s="232" t="s">
        <v>491</v>
      </c>
      <c r="K409" s="232" t="s">
        <v>174</v>
      </c>
      <c r="L409" s="24">
        <v>2000000</v>
      </c>
      <c r="M409" s="35">
        <v>180</v>
      </c>
      <c r="N409" s="35" t="s">
        <v>27</v>
      </c>
      <c r="O409" s="36" t="s">
        <v>98</v>
      </c>
    </row>
    <row r="410" spans="1:15" ht="82.5">
      <c r="A410" s="187"/>
      <c r="B410" s="187"/>
      <c r="C410" s="218" t="s">
        <v>0</v>
      </c>
      <c r="D410" s="14"/>
      <c r="E410" s="218" t="s">
        <v>0</v>
      </c>
      <c r="F410" s="218" t="s">
        <v>0</v>
      </c>
      <c r="G410" s="294" t="s">
        <v>1035</v>
      </c>
      <c r="H410" s="200"/>
      <c r="I410" s="200"/>
      <c r="J410" s="232" t="s">
        <v>491</v>
      </c>
      <c r="K410" s="232" t="s">
        <v>174</v>
      </c>
      <c r="L410" s="24">
        <v>80000000</v>
      </c>
      <c r="M410" s="35">
        <v>180</v>
      </c>
      <c r="N410" s="35" t="s">
        <v>27</v>
      </c>
      <c r="O410" s="36" t="s">
        <v>98</v>
      </c>
    </row>
    <row r="411" spans="1:15" ht="49.5">
      <c r="A411" s="187"/>
      <c r="B411" s="188"/>
      <c r="C411" s="218" t="s">
        <v>0</v>
      </c>
      <c r="D411" s="14"/>
      <c r="E411" s="218" t="s">
        <v>0</v>
      </c>
      <c r="F411" s="218" t="s">
        <v>0</v>
      </c>
      <c r="G411" s="294" t="s">
        <v>1037</v>
      </c>
      <c r="H411" s="14"/>
      <c r="I411" s="14"/>
      <c r="J411" s="232" t="s">
        <v>491</v>
      </c>
      <c r="K411" s="232" t="s">
        <v>174</v>
      </c>
      <c r="L411" s="24">
        <v>4000000</v>
      </c>
      <c r="M411" s="35">
        <v>180</v>
      </c>
      <c r="N411" s="35" t="s">
        <v>27</v>
      </c>
      <c r="O411" s="36" t="s">
        <v>98</v>
      </c>
    </row>
    <row r="412" spans="1:15" ht="148.5">
      <c r="A412" s="188"/>
      <c r="B412" s="293" t="s">
        <v>490</v>
      </c>
      <c r="C412" s="218" t="s">
        <v>0</v>
      </c>
      <c r="D412" s="14"/>
      <c r="E412" s="218" t="s">
        <v>0</v>
      </c>
      <c r="F412" s="218" t="s">
        <v>0</v>
      </c>
      <c r="G412" s="294" t="s">
        <v>500</v>
      </c>
      <c r="H412" s="14"/>
      <c r="I412" s="14"/>
      <c r="J412" s="232" t="s">
        <v>491</v>
      </c>
      <c r="K412" s="232" t="s">
        <v>174</v>
      </c>
      <c r="L412" s="24">
        <v>15000000</v>
      </c>
      <c r="M412" s="35">
        <v>180</v>
      </c>
      <c r="N412" s="35" t="s">
        <v>27</v>
      </c>
      <c r="O412" s="36" t="s">
        <v>98</v>
      </c>
    </row>
    <row r="413" spans="1:15" ht="66">
      <c r="A413" s="188"/>
      <c r="B413" s="240"/>
      <c r="C413" s="229"/>
      <c r="D413" s="14"/>
      <c r="E413" s="229"/>
      <c r="F413" s="229"/>
      <c r="G413" s="294" t="s">
        <v>501</v>
      </c>
      <c r="H413" s="14"/>
      <c r="I413" s="14"/>
      <c r="J413" s="232" t="s">
        <v>491</v>
      </c>
      <c r="K413" s="232" t="s">
        <v>174</v>
      </c>
      <c r="L413" s="24">
        <v>8000000</v>
      </c>
      <c r="M413" s="35">
        <v>180</v>
      </c>
      <c r="N413" s="35" t="s">
        <v>27</v>
      </c>
      <c r="O413" s="36" t="s">
        <v>98</v>
      </c>
    </row>
    <row r="414" spans="1:15" ht="16.5">
      <c r="A414" s="14"/>
      <c r="B414" s="356" t="s">
        <v>122</v>
      </c>
      <c r="C414" s="341"/>
      <c r="D414" s="341"/>
      <c r="E414" s="341"/>
      <c r="F414" s="341"/>
      <c r="G414" s="341"/>
      <c r="H414" s="341"/>
      <c r="I414" s="341"/>
      <c r="J414" s="341"/>
      <c r="K414" s="342"/>
      <c r="L414" s="20">
        <f>SUM(L401:L413)</f>
        <v>321092450</v>
      </c>
      <c r="M414" s="35"/>
      <c r="N414" s="35"/>
      <c r="O414" s="36"/>
    </row>
    <row r="415" spans="1:15" ht="16.5">
      <c r="A415" s="95"/>
      <c r="B415" s="95"/>
      <c r="C415" s="95"/>
      <c r="D415" s="95"/>
      <c r="E415" s="95"/>
      <c r="F415" s="95"/>
      <c r="G415" s="119"/>
      <c r="H415" s="95"/>
      <c r="I415" s="95"/>
      <c r="J415" s="120"/>
      <c r="K415" s="120"/>
      <c r="L415" s="121"/>
      <c r="M415" s="122"/>
      <c r="N415" s="122"/>
      <c r="O415" s="124"/>
    </row>
    <row r="416" spans="1:15" ht="16.5">
      <c r="A416" s="1" t="s">
        <v>123</v>
      </c>
      <c r="B416" s="1"/>
      <c r="C416" s="1"/>
      <c r="D416" s="1"/>
      <c r="E416" s="1"/>
      <c r="F416" s="1"/>
      <c r="G416" s="1"/>
      <c r="H416" s="1"/>
      <c r="I416" s="1"/>
      <c r="J416" s="212" t="s">
        <v>124</v>
      </c>
      <c r="K416" s="212"/>
      <c r="L416" s="212"/>
      <c r="M416" s="212"/>
      <c r="N416" s="95"/>
      <c r="O416" s="125"/>
    </row>
    <row r="417" spans="1:15" ht="16.5">
      <c r="A417" s="1" t="s">
        <v>95</v>
      </c>
      <c r="B417" s="1"/>
      <c r="C417" s="1"/>
      <c r="D417" s="1"/>
      <c r="E417" s="1"/>
      <c r="F417" s="1"/>
      <c r="G417" s="1"/>
      <c r="H417" s="1"/>
      <c r="I417" s="1"/>
      <c r="J417" s="212" t="s">
        <v>96</v>
      </c>
      <c r="K417" s="212"/>
      <c r="L417" s="212"/>
      <c r="M417" s="212"/>
      <c r="N417" s="95"/>
      <c r="O417" s="125"/>
    </row>
    <row r="418" spans="1:15" ht="60">
      <c r="A418" s="89" t="s">
        <v>2</v>
      </c>
      <c r="B418" s="89" t="s">
        <v>3</v>
      </c>
      <c r="C418" s="90" t="s">
        <v>12</v>
      </c>
      <c r="D418" s="90" t="s">
        <v>13</v>
      </c>
      <c r="E418" s="90" t="s">
        <v>14</v>
      </c>
      <c r="F418" s="90" t="s">
        <v>11</v>
      </c>
      <c r="G418" s="89" t="s">
        <v>4</v>
      </c>
      <c r="H418" s="89" t="s">
        <v>8</v>
      </c>
      <c r="I418" s="89" t="s">
        <v>15</v>
      </c>
      <c r="J418" s="89" t="s">
        <v>5</v>
      </c>
      <c r="K418" s="89" t="s">
        <v>25</v>
      </c>
      <c r="L418" s="89" t="s">
        <v>6</v>
      </c>
      <c r="M418" s="107" t="s">
        <v>10</v>
      </c>
      <c r="N418" s="108" t="s">
        <v>9</v>
      </c>
      <c r="O418" s="93" t="s">
        <v>7</v>
      </c>
    </row>
    <row r="419" spans="1:15" ht="16.5">
      <c r="A419" s="225">
        <v>1</v>
      </c>
      <c r="B419" s="2">
        <v>2</v>
      </c>
      <c r="C419" s="2">
        <v>3</v>
      </c>
      <c r="D419" s="2">
        <v>4</v>
      </c>
      <c r="E419" s="2">
        <v>5</v>
      </c>
      <c r="F419" s="2">
        <v>6</v>
      </c>
      <c r="G419" s="225">
        <v>7</v>
      </c>
      <c r="H419" s="2">
        <v>8</v>
      </c>
      <c r="I419" s="2">
        <v>9</v>
      </c>
      <c r="J419" s="2">
        <v>10</v>
      </c>
      <c r="K419" s="2">
        <v>11</v>
      </c>
      <c r="L419" s="229">
        <v>12</v>
      </c>
      <c r="M419" s="6">
        <v>13</v>
      </c>
      <c r="N419" s="2">
        <v>14</v>
      </c>
      <c r="O419" s="2">
        <v>15</v>
      </c>
    </row>
    <row r="420" spans="1:15" ht="16.5">
      <c r="A420" s="14"/>
      <c r="B420" s="347" t="s">
        <v>125</v>
      </c>
      <c r="C420" s="341"/>
      <c r="D420" s="341"/>
      <c r="E420" s="341"/>
      <c r="F420" s="341"/>
      <c r="G420" s="341"/>
      <c r="H420" s="341"/>
      <c r="I420" s="341"/>
      <c r="J420" s="341"/>
      <c r="K420" s="341"/>
      <c r="L420" s="342"/>
      <c r="M420" s="14"/>
      <c r="N420" s="14"/>
      <c r="O420" s="118"/>
    </row>
    <row r="421" spans="1:15" ht="82.5" customHeight="1">
      <c r="A421" s="350" t="s">
        <v>34</v>
      </c>
      <c r="B421" s="293" t="s">
        <v>486</v>
      </c>
      <c r="C421" s="218" t="s">
        <v>0</v>
      </c>
      <c r="D421" s="14"/>
      <c r="E421" s="218" t="s">
        <v>0</v>
      </c>
      <c r="F421" s="218" t="s">
        <v>0</v>
      </c>
      <c r="G421" s="21" t="s">
        <v>511</v>
      </c>
      <c r="H421" s="14"/>
      <c r="I421" s="14"/>
      <c r="J421" s="232" t="s">
        <v>491</v>
      </c>
      <c r="K421" s="232" t="s">
        <v>174</v>
      </c>
      <c r="L421" s="24">
        <v>308000000</v>
      </c>
      <c r="M421" s="35">
        <v>180</v>
      </c>
      <c r="N421" s="35" t="s">
        <v>27</v>
      </c>
      <c r="O421" s="36" t="s">
        <v>98</v>
      </c>
    </row>
    <row r="422" spans="1:15" ht="66" customHeight="1">
      <c r="A422" s="351"/>
      <c r="B422" s="251"/>
      <c r="C422" s="218" t="s">
        <v>0</v>
      </c>
      <c r="D422" s="14"/>
      <c r="E422" s="218" t="s">
        <v>0</v>
      </c>
      <c r="F422" s="218" t="s">
        <v>0</v>
      </c>
      <c r="G422" s="21" t="s">
        <v>512</v>
      </c>
      <c r="H422" s="14"/>
      <c r="I422" s="14"/>
      <c r="J422" s="232" t="s">
        <v>491</v>
      </c>
      <c r="K422" s="232" t="s">
        <v>174</v>
      </c>
      <c r="L422" s="24">
        <v>75000000</v>
      </c>
      <c r="M422" s="35">
        <v>180</v>
      </c>
      <c r="N422" s="35" t="s">
        <v>27</v>
      </c>
      <c r="O422" s="36" t="s">
        <v>98</v>
      </c>
    </row>
    <row r="423" spans="1:15" ht="66">
      <c r="A423" s="351"/>
      <c r="B423" s="251"/>
      <c r="C423" s="218" t="s">
        <v>0</v>
      </c>
      <c r="D423" s="14"/>
      <c r="E423" s="218" t="s">
        <v>0</v>
      </c>
      <c r="F423" s="218" t="s">
        <v>0</v>
      </c>
      <c r="G423" s="21" t="s">
        <v>513</v>
      </c>
      <c r="H423" s="14"/>
      <c r="I423" s="14"/>
      <c r="J423" s="232" t="s">
        <v>491</v>
      </c>
      <c r="K423" s="232" t="s">
        <v>174</v>
      </c>
      <c r="L423" s="24">
        <v>49203700</v>
      </c>
      <c r="M423" s="35">
        <v>180</v>
      </c>
      <c r="N423" s="35" t="s">
        <v>27</v>
      </c>
      <c r="O423" s="36" t="s">
        <v>98</v>
      </c>
    </row>
    <row r="424" spans="1:15" ht="75" customHeight="1">
      <c r="A424" s="351"/>
      <c r="B424" s="251"/>
      <c r="C424" s="218" t="s">
        <v>0</v>
      </c>
      <c r="D424" s="14"/>
      <c r="E424" s="218" t="s">
        <v>0</v>
      </c>
      <c r="F424" s="218" t="s">
        <v>0</v>
      </c>
      <c r="G424" s="21" t="s">
        <v>514</v>
      </c>
      <c r="H424" s="14"/>
      <c r="I424" s="14"/>
      <c r="J424" s="232" t="s">
        <v>491</v>
      </c>
      <c r="K424" s="232" t="s">
        <v>174</v>
      </c>
      <c r="L424" s="24">
        <v>20323753</v>
      </c>
      <c r="M424" s="35">
        <v>180</v>
      </c>
      <c r="N424" s="35" t="s">
        <v>27</v>
      </c>
      <c r="O424" s="36" t="s">
        <v>98</v>
      </c>
    </row>
    <row r="425" spans="1:15" ht="115.5">
      <c r="A425" s="352"/>
      <c r="B425" s="293" t="s">
        <v>487</v>
      </c>
      <c r="C425" s="229" t="s">
        <v>0</v>
      </c>
      <c r="D425" s="14"/>
      <c r="E425" s="229" t="s">
        <v>0</v>
      </c>
      <c r="F425" s="229" t="s">
        <v>0</v>
      </c>
      <c r="G425" s="294" t="s">
        <v>502</v>
      </c>
      <c r="H425" s="14"/>
      <c r="I425" s="14"/>
      <c r="J425" s="232" t="s">
        <v>491</v>
      </c>
      <c r="K425" s="232" t="s">
        <v>174</v>
      </c>
      <c r="L425" s="24">
        <v>314968499</v>
      </c>
      <c r="M425" s="35">
        <v>180</v>
      </c>
      <c r="N425" s="35" t="s">
        <v>27</v>
      </c>
      <c r="O425" s="36" t="s">
        <v>98</v>
      </c>
    </row>
    <row r="426" spans="1:15" ht="132.75" customHeight="1">
      <c r="A426" s="357"/>
      <c r="B426" s="186" t="s">
        <v>488</v>
      </c>
      <c r="C426" s="218" t="s">
        <v>0</v>
      </c>
      <c r="D426" s="14"/>
      <c r="E426" s="218" t="s">
        <v>0</v>
      </c>
      <c r="F426" s="218" t="s">
        <v>0</v>
      </c>
      <c r="G426" s="294" t="s">
        <v>503</v>
      </c>
      <c r="H426" s="14"/>
      <c r="I426" s="14"/>
      <c r="J426" s="232" t="s">
        <v>491</v>
      </c>
      <c r="K426" s="232" t="s">
        <v>174</v>
      </c>
      <c r="L426" s="24">
        <v>17600000</v>
      </c>
      <c r="M426" s="35">
        <v>180</v>
      </c>
      <c r="N426" s="35" t="s">
        <v>27</v>
      </c>
      <c r="O426" s="36" t="s">
        <v>98</v>
      </c>
    </row>
    <row r="427" spans="1:15" ht="66">
      <c r="A427" s="351"/>
      <c r="B427" s="187"/>
      <c r="C427" s="218" t="s">
        <v>0</v>
      </c>
      <c r="D427" s="14"/>
      <c r="E427" s="218" t="s">
        <v>0</v>
      </c>
      <c r="F427" s="218" t="s">
        <v>0</v>
      </c>
      <c r="G427" s="294" t="s">
        <v>504</v>
      </c>
      <c r="H427" s="14"/>
      <c r="I427" s="14"/>
      <c r="J427" s="232" t="s">
        <v>491</v>
      </c>
      <c r="K427" s="232" t="s">
        <v>174</v>
      </c>
      <c r="L427" s="24">
        <v>15000000</v>
      </c>
      <c r="M427" s="35">
        <v>180</v>
      </c>
      <c r="N427" s="35" t="s">
        <v>27</v>
      </c>
      <c r="O427" s="36" t="s">
        <v>98</v>
      </c>
    </row>
    <row r="428" spans="1:15" ht="148.5">
      <c r="A428" s="351"/>
      <c r="B428" s="187" t="s">
        <v>505</v>
      </c>
      <c r="C428" s="218" t="s">
        <v>0</v>
      </c>
      <c r="D428" s="14"/>
      <c r="E428" s="218" t="s">
        <v>0</v>
      </c>
      <c r="F428" s="218" t="s">
        <v>0</v>
      </c>
      <c r="G428" s="251" t="s">
        <v>510</v>
      </c>
      <c r="H428" s="14"/>
      <c r="I428" s="14"/>
      <c r="J428" s="232" t="s">
        <v>491</v>
      </c>
      <c r="K428" s="232" t="s">
        <v>174</v>
      </c>
      <c r="L428" s="24">
        <v>44000000</v>
      </c>
      <c r="M428" s="35">
        <v>180</v>
      </c>
      <c r="N428" s="35" t="s">
        <v>27</v>
      </c>
      <c r="O428" s="36" t="s">
        <v>98</v>
      </c>
    </row>
    <row r="429" spans="1:15" ht="66">
      <c r="A429" s="351"/>
      <c r="B429" s="187"/>
      <c r="C429" s="218" t="s">
        <v>0</v>
      </c>
      <c r="D429" s="14"/>
      <c r="E429" s="218" t="s">
        <v>0</v>
      </c>
      <c r="F429" s="218" t="s">
        <v>0</v>
      </c>
      <c r="G429" s="294" t="s">
        <v>1055</v>
      </c>
      <c r="H429" s="14"/>
      <c r="I429" s="14"/>
      <c r="J429" s="232" t="s">
        <v>491</v>
      </c>
      <c r="K429" s="232" t="s">
        <v>174</v>
      </c>
      <c r="L429" s="24">
        <v>44000000</v>
      </c>
      <c r="M429" s="35">
        <v>180</v>
      </c>
      <c r="N429" s="35" t="s">
        <v>27</v>
      </c>
      <c r="O429" s="36" t="s">
        <v>98</v>
      </c>
    </row>
    <row r="430" spans="1:15" ht="132">
      <c r="A430" s="351"/>
      <c r="B430" s="187" t="s">
        <v>506</v>
      </c>
      <c r="C430" s="218" t="s">
        <v>0</v>
      </c>
      <c r="D430" s="14"/>
      <c r="E430" s="218" t="s">
        <v>0</v>
      </c>
      <c r="F430" s="218" t="s">
        <v>0</v>
      </c>
      <c r="G430" s="294" t="s">
        <v>507</v>
      </c>
      <c r="H430" s="14"/>
      <c r="I430" s="14"/>
      <c r="J430" s="232" t="s">
        <v>491</v>
      </c>
      <c r="K430" s="232" t="s">
        <v>174</v>
      </c>
      <c r="L430" s="24">
        <v>11000000</v>
      </c>
      <c r="M430" s="35">
        <v>180</v>
      </c>
      <c r="N430" s="35" t="s">
        <v>27</v>
      </c>
      <c r="O430" s="36" t="s">
        <v>98</v>
      </c>
    </row>
    <row r="431" spans="1:15" ht="66">
      <c r="A431" s="351"/>
      <c r="B431" s="353"/>
      <c r="C431" s="218" t="s">
        <v>0</v>
      </c>
      <c r="D431" s="14"/>
      <c r="E431" s="218" t="s">
        <v>0</v>
      </c>
      <c r="F431" s="218" t="s">
        <v>0</v>
      </c>
      <c r="G431" s="294" t="s">
        <v>508</v>
      </c>
      <c r="H431" s="14"/>
      <c r="I431" s="14"/>
      <c r="J431" s="232" t="s">
        <v>491</v>
      </c>
      <c r="K431" s="232" t="s">
        <v>174</v>
      </c>
      <c r="L431" s="24">
        <v>314999995</v>
      </c>
      <c r="M431" s="35">
        <v>180</v>
      </c>
      <c r="N431" s="35" t="s">
        <v>27</v>
      </c>
      <c r="O431" s="36" t="s">
        <v>98</v>
      </c>
    </row>
    <row r="432" spans="1:15" ht="49.5">
      <c r="A432" s="352"/>
      <c r="B432" s="352"/>
      <c r="C432" s="218" t="s">
        <v>0</v>
      </c>
      <c r="D432" s="14"/>
      <c r="E432" s="218" t="s">
        <v>0</v>
      </c>
      <c r="F432" s="218" t="s">
        <v>0</v>
      </c>
      <c r="G432" s="294" t="s">
        <v>509</v>
      </c>
      <c r="H432" s="126"/>
      <c r="I432" s="126"/>
      <c r="J432" s="232" t="s">
        <v>491</v>
      </c>
      <c r="K432" s="232" t="s">
        <v>174</v>
      </c>
      <c r="L432" s="24">
        <v>17000000</v>
      </c>
      <c r="M432" s="35">
        <v>180</v>
      </c>
      <c r="N432" s="35" t="s">
        <v>27</v>
      </c>
      <c r="O432" s="36" t="s">
        <v>98</v>
      </c>
    </row>
    <row r="433" spans="1:15" ht="16.5">
      <c r="A433" s="14"/>
      <c r="B433" s="356" t="s">
        <v>126</v>
      </c>
      <c r="C433" s="361"/>
      <c r="D433" s="361"/>
      <c r="E433" s="361"/>
      <c r="F433" s="361"/>
      <c r="G433" s="361"/>
      <c r="H433" s="361"/>
      <c r="I433" s="361"/>
      <c r="J433" s="361"/>
      <c r="K433" s="362"/>
      <c r="L433" s="25">
        <f>SUM(L421:L432)</f>
        <v>1231095947</v>
      </c>
      <c r="M433" s="35"/>
      <c r="N433" s="35"/>
      <c r="O433" s="36"/>
    </row>
    <row r="434" spans="1:15" ht="16.5">
      <c r="A434" s="1" t="s">
        <v>72</v>
      </c>
      <c r="B434" s="1"/>
      <c r="C434" s="1"/>
      <c r="D434" s="1"/>
      <c r="E434" s="1"/>
      <c r="F434" s="1"/>
      <c r="G434" s="1"/>
      <c r="H434" s="1"/>
      <c r="I434" s="1"/>
      <c r="J434" s="212" t="s">
        <v>128</v>
      </c>
      <c r="K434" s="212"/>
      <c r="L434" s="212"/>
      <c r="M434" s="212"/>
      <c r="N434" s="95"/>
      <c r="O434" s="96"/>
    </row>
    <row r="435" spans="1:15" ht="16.5">
      <c r="A435" s="1" t="s">
        <v>99</v>
      </c>
      <c r="B435" s="1"/>
      <c r="C435" s="1"/>
      <c r="D435" s="1"/>
      <c r="E435" s="1"/>
      <c r="F435" s="1"/>
      <c r="G435" s="1"/>
      <c r="H435" s="1"/>
      <c r="I435" s="1"/>
      <c r="J435" s="212" t="s">
        <v>127</v>
      </c>
      <c r="K435" s="212"/>
      <c r="L435" s="212"/>
      <c r="M435" s="212"/>
      <c r="N435" s="95"/>
      <c r="O435" s="96"/>
    </row>
    <row r="436" spans="1:15" ht="60">
      <c r="A436" s="89" t="s">
        <v>2</v>
      </c>
      <c r="B436" s="89" t="s">
        <v>3</v>
      </c>
      <c r="C436" s="90" t="s">
        <v>12</v>
      </c>
      <c r="D436" s="90" t="s">
        <v>13</v>
      </c>
      <c r="E436" s="90" t="s">
        <v>14</v>
      </c>
      <c r="F436" s="90" t="s">
        <v>11</v>
      </c>
      <c r="G436" s="89" t="s">
        <v>4</v>
      </c>
      <c r="H436" s="89" t="s">
        <v>8</v>
      </c>
      <c r="I436" s="89" t="s">
        <v>15</v>
      </c>
      <c r="J436" s="89" t="s">
        <v>5</v>
      </c>
      <c r="K436" s="89" t="s">
        <v>25</v>
      </c>
      <c r="L436" s="89" t="s">
        <v>6</v>
      </c>
      <c r="M436" s="107" t="s">
        <v>10</v>
      </c>
      <c r="N436" s="108" t="s">
        <v>9</v>
      </c>
      <c r="O436" s="93" t="s">
        <v>7</v>
      </c>
    </row>
    <row r="437" spans="1:15" ht="16.5">
      <c r="A437" s="225">
        <v>1</v>
      </c>
      <c r="B437" s="2">
        <v>2</v>
      </c>
      <c r="C437" s="2">
        <v>3</v>
      </c>
      <c r="D437" s="2">
        <v>4</v>
      </c>
      <c r="E437" s="2">
        <v>5</v>
      </c>
      <c r="F437" s="2">
        <v>6</v>
      </c>
      <c r="G437" s="225">
        <v>7</v>
      </c>
      <c r="H437" s="2">
        <v>8</v>
      </c>
      <c r="I437" s="2">
        <v>9</v>
      </c>
      <c r="J437" s="2">
        <v>10</v>
      </c>
      <c r="K437" s="2">
        <v>11</v>
      </c>
      <c r="L437" s="229">
        <v>12</v>
      </c>
      <c r="M437" s="6">
        <v>13</v>
      </c>
      <c r="N437" s="2">
        <v>14</v>
      </c>
      <c r="O437" s="2">
        <v>15</v>
      </c>
    </row>
    <row r="438" spans="1:15" ht="16.5">
      <c r="A438" s="14"/>
      <c r="B438" s="217"/>
      <c r="C438" s="347" t="s">
        <v>129</v>
      </c>
      <c r="D438" s="341"/>
      <c r="E438" s="341"/>
      <c r="F438" s="341"/>
      <c r="G438" s="341"/>
      <c r="H438" s="341"/>
      <c r="I438" s="341"/>
      <c r="J438" s="341"/>
      <c r="K438" s="342"/>
      <c r="L438" s="20"/>
      <c r="M438" s="35"/>
      <c r="N438" s="35"/>
      <c r="O438" s="36"/>
    </row>
    <row r="439" spans="1:15" ht="97.5" customHeight="1">
      <c r="A439" s="350" t="s">
        <v>334</v>
      </c>
      <c r="B439" s="294" t="s">
        <v>515</v>
      </c>
      <c r="C439" s="229" t="s">
        <v>0</v>
      </c>
      <c r="D439" s="225"/>
      <c r="E439" s="229" t="s">
        <v>0</v>
      </c>
      <c r="F439" s="229" t="s">
        <v>0</v>
      </c>
      <c r="G439" s="294" t="s">
        <v>516</v>
      </c>
      <c r="H439" s="217"/>
      <c r="I439" s="217"/>
      <c r="J439" s="232" t="s">
        <v>173</v>
      </c>
      <c r="K439" s="100" t="s">
        <v>174</v>
      </c>
      <c r="L439" s="24">
        <v>162800000</v>
      </c>
      <c r="M439" s="225">
        <v>180</v>
      </c>
      <c r="N439" s="225" t="s">
        <v>27</v>
      </c>
      <c r="O439" s="225" t="s">
        <v>100</v>
      </c>
    </row>
    <row r="440" spans="1:15" ht="115.5">
      <c r="A440" s="351"/>
      <c r="B440" s="217"/>
      <c r="C440" s="229" t="s">
        <v>0</v>
      </c>
      <c r="D440" s="225"/>
      <c r="E440" s="229" t="s">
        <v>0</v>
      </c>
      <c r="F440" s="229" t="s">
        <v>0</v>
      </c>
      <c r="G440" s="294" t="s">
        <v>517</v>
      </c>
      <c r="H440" s="217"/>
      <c r="I440" s="217"/>
      <c r="J440" s="232" t="s">
        <v>173</v>
      </c>
      <c r="K440" s="100" t="s">
        <v>174</v>
      </c>
      <c r="L440" s="24">
        <v>74678145</v>
      </c>
      <c r="M440" s="225">
        <v>180</v>
      </c>
      <c r="N440" s="225" t="s">
        <v>27</v>
      </c>
      <c r="O440" s="225" t="s">
        <v>100</v>
      </c>
    </row>
    <row r="441" spans="1:15" ht="115.5">
      <c r="A441" s="198"/>
      <c r="B441" s="217"/>
      <c r="C441" s="229" t="s">
        <v>0</v>
      </c>
      <c r="D441" s="225"/>
      <c r="E441" s="229" t="s">
        <v>0</v>
      </c>
      <c r="F441" s="229" t="s">
        <v>0</v>
      </c>
      <c r="G441" s="294" t="s">
        <v>518</v>
      </c>
      <c r="H441" s="217"/>
      <c r="I441" s="217"/>
      <c r="J441" s="232" t="s">
        <v>173</v>
      </c>
      <c r="K441" s="100" t="s">
        <v>174</v>
      </c>
      <c r="L441" s="24">
        <v>19900000</v>
      </c>
      <c r="M441" s="225">
        <v>180</v>
      </c>
      <c r="N441" s="225" t="s">
        <v>27</v>
      </c>
      <c r="O441" s="225" t="s">
        <v>100</v>
      </c>
    </row>
    <row r="442" spans="1:15" ht="115.5">
      <c r="A442" s="199"/>
      <c r="B442" s="214"/>
      <c r="C442" s="229" t="s">
        <v>0</v>
      </c>
      <c r="D442" s="225"/>
      <c r="E442" s="229" t="s">
        <v>0</v>
      </c>
      <c r="F442" s="229" t="s">
        <v>0</v>
      </c>
      <c r="G442" s="294" t="s">
        <v>519</v>
      </c>
      <c r="H442" s="217"/>
      <c r="I442" s="215"/>
      <c r="J442" s="232" t="s">
        <v>173</v>
      </c>
      <c r="K442" s="100" t="s">
        <v>174</v>
      </c>
      <c r="L442" s="24">
        <v>13100000</v>
      </c>
      <c r="M442" s="225">
        <v>180</v>
      </c>
      <c r="N442" s="225" t="s">
        <v>27</v>
      </c>
      <c r="O442" s="225" t="s">
        <v>100</v>
      </c>
    </row>
    <row r="443" spans="1:15" ht="82.5">
      <c r="A443" s="198"/>
      <c r="B443" s="201"/>
      <c r="C443" s="219" t="s">
        <v>0</v>
      </c>
      <c r="D443" s="235"/>
      <c r="E443" s="219" t="s">
        <v>0</v>
      </c>
      <c r="F443" s="219" t="s">
        <v>0</v>
      </c>
      <c r="G443" s="294" t="s">
        <v>520</v>
      </c>
      <c r="H443" s="202"/>
      <c r="I443" s="203"/>
      <c r="J443" s="232" t="s">
        <v>173</v>
      </c>
      <c r="K443" s="100" t="s">
        <v>174</v>
      </c>
      <c r="L443" s="24">
        <v>129700000</v>
      </c>
      <c r="M443" s="225">
        <v>180</v>
      </c>
      <c r="N443" s="225" t="s">
        <v>27</v>
      </c>
      <c r="O443" s="225" t="s">
        <v>100</v>
      </c>
    </row>
    <row r="444" spans="1:15" ht="99">
      <c r="A444" s="198"/>
      <c r="B444" s="214"/>
      <c r="C444" s="229" t="s">
        <v>0</v>
      </c>
      <c r="D444" s="225"/>
      <c r="E444" s="229" t="s">
        <v>0</v>
      </c>
      <c r="F444" s="229" t="s">
        <v>0</v>
      </c>
      <c r="G444" s="294" t="s">
        <v>521</v>
      </c>
      <c r="H444" s="217"/>
      <c r="I444" s="215"/>
      <c r="J444" s="232" t="s">
        <v>173</v>
      </c>
      <c r="K444" s="100" t="s">
        <v>174</v>
      </c>
      <c r="L444" s="24">
        <v>97500000</v>
      </c>
      <c r="M444" s="225">
        <v>180</v>
      </c>
      <c r="N444" s="225" t="s">
        <v>27</v>
      </c>
      <c r="O444" s="225" t="s">
        <v>100</v>
      </c>
    </row>
    <row r="445" spans="1:15" ht="16.5">
      <c r="A445" s="221"/>
      <c r="B445" s="182" t="s">
        <v>37</v>
      </c>
      <c r="C445" s="183"/>
      <c r="D445" s="183"/>
      <c r="E445" s="183"/>
      <c r="F445" s="183"/>
      <c r="G445" s="183"/>
      <c r="H445" s="183"/>
      <c r="I445" s="183"/>
      <c r="J445" s="183"/>
      <c r="K445" s="184"/>
      <c r="L445" s="84">
        <f>SUM(L439:L444)</f>
        <v>497678145</v>
      </c>
      <c r="M445" s="240"/>
      <c r="N445" s="225"/>
      <c r="O445" s="225"/>
    </row>
    <row r="446" spans="1:15" ht="16.5">
      <c r="A446" s="103"/>
      <c r="B446" s="204"/>
      <c r="C446" s="204"/>
      <c r="D446" s="204"/>
      <c r="E446" s="204"/>
      <c r="F446" s="204"/>
      <c r="G446" s="204"/>
      <c r="H446" s="204"/>
      <c r="I446" s="204"/>
      <c r="J446" s="204"/>
      <c r="K446" s="204"/>
      <c r="L446" s="205"/>
      <c r="M446" s="206"/>
      <c r="N446" s="191"/>
      <c r="O446" s="191"/>
    </row>
    <row r="447" spans="1:15" ht="16.5">
      <c r="A447" s="1" t="s">
        <v>286</v>
      </c>
      <c r="B447" s="1"/>
      <c r="C447" s="1"/>
      <c r="D447" s="1"/>
      <c r="E447" s="1"/>
      <c r="F447" s="1"/>
      <c r="G447" s="1"/>
      <c r="H447" s="1"/>
      <c r="I447" s="1"/>
      <c r="J447" s="212" t="s">
        <v>523</v>
      </c>
      <c r="K447" s="212"/>
      <c r="L447" s="212"/>
      <c r="M447" s="212"/>
      <c r="N447" s="95"/>
      <c r="O447" s="96"/>
    </row>
    <row r="448" spans="1:15" ht="16.5">
      <c r="A448" s="1" t="s">
        <v>522</v>
      </c>
      <c r="B448" s="1"/>
      <c r="C448" s="1"/>
      <c r="D448" s="1"/>
      <c r="E448" s="1"/>
      <c r="F448" s="1"/>
      <c r="G448" s="1"/>
      <c r="H448" s="1"/>
      <c r="I448" s="1"/>
      <c r="J448" s="339" t="s">
        <v>1098</v>
      </c>
      <c r="K448" s="212"/>
      <c r="L448" s="212"/>
      <c r="M448" s="212"/>
      <c r="N448" s="95"/>
      <c r="O448" s="96"/>
    </row>
    <row r="449" spans="1:15" ht="60">
      <c r="A449" s="89" t="s">
        <v>2</v>
      </c>
      <c r="B449" s="89" t="s">
        <v>3</v>
      </c>
      <c r="C449" s="90" t="s">
        <v>12</v>
      </c>
      <c r="D449" s="90" t="s">
        <v>13</v>
      </c>
      <c r="E449" s="90" t="s">
        <v>14</v>
      </c>
      <c r="F449" s="90" t="s">
        <v>11</v>
      </c>
      <c r="G449" s="89" t="s">
        <v>4</v>
      </c>
      <c r="H449" s="89" t="s">
        <v>8</v>
      </c>
      <c r="I449" s="89" t="s">
        <v>15</v>
      </c>
      <c r="J449" s="89" t="s">
        <v>5</v>
      </c>
      <c r="K449" s="89" t="s">
        <v>25</v>
      </c>
      <c r="L449" s="89" t="s">
        <v>6</v>
      </c>
      <c r="M449" s="107" t="s">
        <v>10</v>
      </c>
      <c r="N449" s="108" t="s">
        <v>9</v>
      </c>
      <c r="O449" s="93" t="s">
        <v>7</v>
      </c>
    </row>
    <row r="450" spans="1:15" ht="16.5">
      <c r="A450" s="225">
        <v>1</v>
      </c>
      <c r="B450" s="2">
        <v>2</v>
      </c>
      <c r="C450" s="2">
        <v>3</v>
      </c>
      <c r="D450" s="2">
        <v>4</v>
      </c>
      <c r="E450" s="2">
        <v>5</v>
      </c>
      <c r="F450" s="2">
        <v>6</v>
      </c>
      <c r="G450" s="225">
        <v>7</v>
      </c>
      <c r="H450" s="2">
        <v>8</v>
      </c>
      <c r="I450" s="2">
        <v>9</v>
      </c>
      <c r="J450" s="2">
        <v>10</v>
      </c>
      <c r="K450" s="2">
        <v>11</v>
      </c>
      <c r="L450" s="229">
        <v>12</v>
      </c>
      <c r="M450" s="6">
        <v>13</v>
      </c>
      <c r="N450" s="2">
        <v>14</v>
      </c>
      <c r="O450" s="2">
        <v>15</v>
      </c>
    </row>
    <row r="451" spans="1:15" ht="115.5">
      <c r="A451" s="293" t="s">
        <v>334</v>
      </c>
      <c r="B451" s="294" t="s">
        <v>524</v>
      </c>
      <c r="C451" s="229" t="s">
        <v>0</v>
      </c>
      <c r="D451" s="225"/>
      <c r="E451" s="229" t="s">
        <v>0</v>
      </c>
      <c r="F451" s="229" t="s">
        <v>0</v>
      </c>
      <c r="G451" s="294" t="s">
        <v>526</v>
      </c>
      <c r="H451" s="251"/>
      <c r="I451" s="251"/>
      <c r="J451" s="232" t="s">
        <v>173</v>
      </c>
      <c r="K451" s="100" t="s">
        <v>174</v>
      </c>
      <c r="L451" s="24">
        <v>7700000</v>
      </c>
      <c r="M451" s="225">
        <v>180</v>
      </c>
      <c r="N451" s="225" t="s">
        <v>27</v>
      </c>
      <c r="O451" s="225" t="s">
        <v>525</v>
      </c>
    </row>
    <row r="452" spans="1:15" ht="115.5">
      <c r="A452" s="240"/>
      <c r="B452" s="294" t="s">
        <v>527</v>
      </c>
      <c r="C452" s="229" t="s">
        <v>0</v>
      </c>
      <c r="D452" s="225"/>
      <c r="E452" s="229" t="s">
        <v>0</v>
      </c>
      <c r="F452" s="229" t="s">
        <v>0</v>
      </c>
      <c r="G452" s="294" t="s">
        <v>528</v>
      </c>
      <c r="H452" s="251"/>
      <c r="I452" s="251"/>
      <c r="J452" s="232" t="s">
        <v>173</v>
      </c>
      <c r="K452" s="100" t="s">
        <v>174</v>
      </c>
      <c r="L452" s="24">
        <v>7200000</v>
      </c>
      <c r="M452" s="225">
        <v>180</v>
      </c>
      <c r="N452" s="225" t="s">
        <v>27</v>
      </c>
      <c r="O452" s="225" t="s">
        <v>525</v>
      </c>
    </row>
    <row r="453" spans="1:15" ht="115.5">
      <c r="A453" s="240"/>
      <c r="B453" s="294" t="s">
        <v>529</v>
      </c>
      <c r="C453" s="229" t="s">
        <v>0</v>
      </c>
      <c r="D453" s="225"/>
      <c r="E453" s="229" t="s">
        <v>0</v>
      </c>
      <c r="F453" s="229" t="s">
        <v>0</v>
      </c>
      <c r="G453" s="294" t="s">
        <v>530</v>
      </c>
      <c r="H453" s="251"/>
      <c r="I453" s="251"/>
      <c r="J453" s="232" t="s">
        <v>173</v>
      </c>
      <c r="K453" s="100" t="s">
        <v>174</v>
      </c>
      <c r="L453" s="24">
        <v>6750000</v>
      </c>
      <c r="M453" s="225">
        <v>180</v>
      </c>
      <c r="N453" s="225" t="s">
        <v>27</v>
      </c>
      <c r="O453" s="225" t="s">
        <v>525</v>
      </c>
    </row>
    <row r="454" spans="1:15" ht="99">
      <c r="A454" s="240"/>
      <c r="B454" s="251"/>
      <c r="C454" s="229" t="s">
        <v>0</v>
      </c>
      <c r="D454" s="225"/>
      <c r="E454" s="229" t="s">
        <v>0</v>
      </c>
      <c r="F454" s="229" t="s">
        <v>0</v>
      </c>
      <c r="G454" s="294" t="s">
        <v>531</v>
      </c>
      <c r="H454" s="251"/>
      <c r="I454" s="251"/>
      <c r="J454" s="232" t="s">
        <v>173</v>
      </c>
      <c r="K454" s="100" t="s">
        <v>174</v>
      </c>
      <c r="L454" s="24">
        <v>15760000</v>
      </c>
      <c r="M454" s="225">
        <v>180</v>
      </c>
      <c r="N454" s="225" t="s">
        <v>27</v>
      </c>
      <c r="O454" s="225" t="s">
        <v>525</v>
      </c>
    </row>
    <row r="455" spans="1:15" ht="99">
      <c r="A455" s="240"/>
      <c r="B455" s="251"/>
      <c r="C455" s="229" t="s">
        <v>0</v>
      </c>
      <c r="D455" s="225"/>
      <c r="E455" s="229" t="s">
        <v>0</v>
      </c>
      <c r="F455" s="229" t="s">
        <v>0</v>
      </c>
      <c r="G455" s="294" t="s">
        <v>532</v>
      </c>
      <c r="H455" s="251"/>
      <c r="I455" s="251"/>
      <c r="J455" s="232" t="s">
        <v>173</v>
      </c>
      <c r="K455" s="100" t="s">
        <v>174</v>
      </c>
      <c r="L455" s="24">
        <v>3125000</v>
      </c>
      <c r="M455" s="225">
        <v>180</v>
      </c>
      <c r="N455" s="225" t="s">
        <v>27</v>
      </c>
      <c r="O455" s="225" t="s">
        <v>525</v>
      </c>
    </row>
    <row r="456" spans="1:15" ht="82.5">
      <c r="A456" s="240"/>
      <c r="B456" s="294" t="s">
        <v>533</v>
      </c>
      <c r="C456" s="229" t="s">
        <v>0</v>
      </c>
      <c r="D456" s="225"/>
      <c r="E456" s="229" t="s">
        <v>0</v>
      </c>
      <c r="F456" s="229" t="s">
        <v>0</v>
      </c>
      <c r="G456" s="294" t="s">
        <v>534</v>
      </c>
      <c r="H456" s="251"/>
      <c r="I456" s="251"/>
      <c r="J456" s="232" t="s">
        <v>173</v>
      </c>
      <c r="K456" s="100" t="s">
        <v>174</v>
      </c>
      <c r="L456" s="24">
        <v>46100000</v>
      </c>
      <c r="M456" s="225">
        <v>180</v>
      </c>
      <c r="N456" s="225" t="s">
        <v>27</v>
      </c>
      <c r="O456" s="225" t="s">
        <v>525</v>
      </c>
    </row>
    <row r="457" spans="1:15" ht="66">
      <c r="A457" s="240"/>
      <c r="B457" s="251"/>
      <c r="C457" s="229" t="s">
        <v>0</v>
      </c>
      <c r="D457" s="225"/>
      <c r="E457" s="229" t="s">
        <v>0</v>
      </c>
      <c r="F457" s="229" t="s">
        <v>0</v>
      </c>
      <c r="G457" s="294" t="s">
        <v>535</v>
      </c>
      <c r="H457" s="251"/>
      <c r="I457" s="251"/>
      <c r="J457" s="232" t="s">
        <v>173</v>
      </c>
      <c r="K457" s="100" t="s">
        <v>174</v>
      </c>
      <c r="L457" s="24">
        <v>13500000</v>
      </c>
      <c r="M457" s="225">
        <v>180</v>
      </c>
      <c r="N457" s="225" t="s">
        <v>27</v>
      </c>
      <c r="O457" s="225" t="s">
        <v>525</v>
      </c>
    </row>
    <row r="458" spans="1:15" ht="82.5">
      <c r="A458" s="240"/>
      <c r="B458" s="251"/>
      <c r="C458" s="229" t="s">
        <v>0</v>
      </c>
      <c r="D458" s="225"/>
      <c r="E458" s="229" t="s">
        <v>0</v>
      </c>
      <c r="F458" s="229" t="s">
        <v>0</v>
      </c>
      <c r="G458" s="294" t="s">
        <v>536</v>
      </c>
      <c r="H458" s="251"/>
      <c r="I458" s="251"/>
      <c r="J458" s="232" t="s">
        <v>173</v>
      </c>
      <c r="K458" s="100" t="s">
        <v>174</v>
      </c>
      <c r="L458" s="24">
        <v>7990000</v>
      </c>
      <c r="M458" s="225">
        <v>180</v>
      </c>
      <c r="N458" s="225" t="s">
        <v>27</v>
      </c>
      <c r="O458" s="225" t="s">
        <v>525</v>
      </c>
    </row>
    <row r="459" spans="1:15" ht="99">
      <c r="A459" s="240"/>
      <c r="B459" s="251"/>
      <c r="C459" s="229" t="s">
        <v>0</v>
      </c>
      <c r="D459" s="225"/>
      <c r="E459" s="229" t="s">
        <v>0</v>
      </c>
      <c r="F459" s="229" t="s">
        <v>0</v>
      </c>
      <c r="G459" s="294" t="s">
        <v>537</v>
      </c>
      <c r="H459" s="251"/>
      <c r="I459" s="251"/>
      <c r="J459" s="232" t="s">
        <v>173</v>
      </c>
      <c r="K459" s="100" t="s">
        <v>174</v>
      </c>
      <c r="L459" s="24">
        <v>1732000</v>
      </c>
      <c r="M459" s="225">
        <v>180</v>
      </c>
      <c r="N459" s="225" t="s">
        <v>27</v>
      </c>
      <c r="O459" s="225" t="s">
        <v>525</v>
      </c>
    </row>
    <row r="460" spans="1:15" ht="99">
      <c r="A460" s="240"/>
      <c r="B460" s="251"/>
      <c r="C460" s="229" t="s">
        <v>0</v>
      </c>
      <c r="D460" s="225"/>
      <c r="E460" s="229" t="s">
        <v>0</v>
      </c>
      <c r="F460" s="229" t="s">
        <v>0</v>
      </c>
      <c r="G460" s="294" t="s">
        <v>538</v>
      </c>
      <c r="H460" s="251"/>
      <c r="I460" s="251"/>
      <c r="J460" s="232" t="s">
        <v>173</v>
      </c>
      <c r="K460" s="100" t="s">
        <v>174</v>
      </c>
      <c r="L460" s="24">
        <v>8100000</v>
      </c>
      <c r="M460" s="225">
        <v>180</v>
      </c>
      <c r="N460" s="225" t="s">
        <v>27</v>
      </c>
      <c r="O460" s="225" t="s">
        <v>525</v>
      </c>
    </row>
    <row r="461" spans="1:15" ht="165">
      <c r="A461" s="240"/>
      <c r="B461" s="251"/>
      <c r="C461" s="229" t="s">
        <v>0</v>
      </c>
      <c r="D461" s="225"/>
      <c r="E461" s="229" t="s">
        <v>0</v>
      </c>
      <c r="F461" s="229" t="s">
        <v>0</v>
      </c>
      <c r="G461" s="294" t="s">
        <v>539</v>
      </c>
      <c r="H461" s="251"/>
      <c r="I461" s="251"/>
      <c r="J461" s="232" t="s">
        <v>173</v>
      </c>
      <c r="K461" s="100" t="s">
        <v>174</v>
      </c>
      <c r="L461" s="24">
        <v>8589000</v>
      </c>
      <c r="M461" s="225">
        <v>180</v>
      </c>
      <c r="N461" s="225" t="s">
        <v>27</v>
      </c>
      <c r="O461" s="225" t="s">
        <v>525</v>
      </c>
    </row>
    <row r="462" spans="1:15" ht="82.5">
      <c r="A462" s="240"/>
      <c r="B462" s="251"/>
      <c r="C462" s="229" t="s">
        <v>0</v>
      </c>
      <c r="D462" s="225"/>
      <c r="E462" s="229" t="s">
        <v>0</v>
      </c>
      <c r="F462" s="229" t="s">
        <v>0</v>
      </c>
      <c r="G462" s="294" t="s">
        <v>540</v>
      </c>
      <c r="H462" s="251"/>
      <c r="I462" s="251"/>
      <c r="J462" s="232" t="s">
        <v>173</v>
      </c>
      <c r="K462" s="100" t="s">
        <v>174</v>
      </c>
      <c r="L462" s="24">
        <v>35020000</v>
      </c>
      <c r="M462" s="225">
        <v>180</v>
      </c>
      <c r="N462" s="225" t="s">
        <v>27</v>
      </c>
      <c r="O462" s="225" t="s">
        <v>525</v>
      </c>
    </row>
    <row r="463" spans="1:15" ht="16.5">
      <c r="A463" s="240"/>
      <c r="B463" s="251"/>
      <c r="C463" s="251"/>
      <c r="D463" s="251"/>
      <c r="E463" s="251"/>
      <c r="F463" s="251"/>
      <c r="G463" s="340" t="s">
        <v>352</v>
      </c>
      <c r="H463" s="341"/>
      <c r="I463" s="342"/>
      <c r="J463" s="256"/>
      <c r="K463" s="256"/>
      <c r="L463" s="84">
        <f>SUM(L451:L462)</f>
        <v>161566000</v>
      </c>
      <c r="M463" s="227"/>
      <c r="N463" s="225"/>
      <c r="O463" s="225"/>
    </row>
    <row r="464" spans="1:15" ht="16.5">
      <c r="A464" s="206"/>
      <c r="B464" s="119"/>
      <c r="C464" s="119"/>
      <c r="D464" s="119"/>
      <c r="E464" s="119"/>
      <c r="F464" s="119"/>
      <c r="G464" s="119"/>
      <c r="H464" s="119"/>
      <c r="I464" s="119"/>
      <c r="J464" s="119"/>
      <c r="K464" s="119"/>
      <c r="L464" s="292"/>
      <c r="M464" s="206"/>
      <c r="N464" s="191"/>
      <c r="O464" s="191"/>
    </row>
    <row r="465" spans="1:15" ht="16.5">
      <c r="A465" s="267"/>
      <c r="B465" s="267"/>
      <c r="C465" s="267"/>
      <c r="D465" s="267"/>
      <c r="E465" s="267"/>
      <c r="F465" s="267"/>
      <c r="G465" s="267"/>
      <c r="H465" s="267"/>
      <c r="I465" s="267"/>
      <c r="J465" s="267"/>
      <c r="K465" s="267"/>
      <c r="L465" s="267"/>
      <c r="M465" s="267"/>
      <c r="N465" s="267"/>
      <c r="O465" s="268"/>
    </row>
    <row r="466" spans="9:15" ht="16.5">
      <c r="I466" s="95"/>
      <c r="J466" s="95"/>
      <c r="K466" s="95"/>
      <c r="L466" s="127"/>
      <c r="M466" s="95"/>
      <c r="N466" s="95"/>
      <c r="O466" s="128"/>
    </row>
    <row r="467" spans="1:15" ht="16.5">
      <c r="A467" s="8" t="s">
        <v>38</v>
      </c>
      <c r="B467" s="8"/>
      <c r="C467" s="8"/>
      <c r="D467" s="8"/>
      <c r="E467" s="8"/>
      <c r="F467" s="8"/>
      <c r="G467" s="8"/>
      <c r="H467" s="8"/>
      <c r="I467" s="8"/>
      <c r="J467" s="401" t="s">
        <v>103</v>
      </c>
      <c r="K467" s="401"/>
      <c r="L467" s="401"/>
      <c r="M467" s="401"/>
      <c r="N467" s="401"/>
      <c r="O467" s="401"/>
    </row>
    <row r="468" spans="1:15" ht="16.5">
      <c r="A468" s="8" t="s">
        <v>105</v>
      </c>
      <c r="B468" s="8"/>
      <c r="C468" s="8"/>
      <c r="D468" s="8"/>
      <c r="E468" s="8"/>
      <c r="F468" s="8"/>
      <c r="G468" s="8"/>
      <c r="H468" s="8"/>
      <c r="I468" s="8"/>
      <c r="J468" s="401" t="s">
        <v>104</v>
      </c>
      <c r="K468" s="401"/>
      <c r="L468" s="401"/>
      <c r="M468" s="401"/>
      <c r="N468" s="401"/>
      <c r="O468" s="401"/>
    </row>
    <row r="469" spans="1:15" ht="60">
      <c r="A469" s="89" t="s">
        <v>2</v>
      </c>
      <c r="B469" s="89" t="s">
        <v>3</v>
      </c>
      <c r="C469" s="90" t="s">
        <v>12</v>
      </c>
      <c r="D469" s="90" t="s">
        <v>13</v>
      </c>
      <c r="E469" s="90" t="s">
        <v>14</v>
      </c>
      <c r="F469" s="90" t="s">
        <v>11</v>
      </c>
      <c r="G469" s="89" t="s">
        <v>4</v>
      </c>
      <c r="H469" s="89" t="s">
        <v>8</v>
      </c>
      <c r="I469" s="89" t="s">
        <v>15</v>
      </c>
      <c r="J469" s="91" t="s">
        <v>5</v>
      </c>
      <c r="K469" s="91" t="s">
        <v>25</v>
      </c>
      <c r="L469" s="91" t="s">
        <v>6</v>
      </c>
      <c r="M469" s="92" t="s">
        <v>10</v>
      </c>
      <c r="N469" s="93" t="s">
        <v>9</v>
      </c>
      <c r="O469" s="93" t="s">
        <v>7</v>
      </c>
    </row>
    <row r="470" spans="1:15" ht="16.5">
      <c r="A470" s="225">
        <v>1</v>
      </c>
      <c r="B470" s="2">
        <v>2</v>
      </c>
      <c r="C470" s="2">
        <v>3</v>
      </c>
      <c r="D470" s="2">
        <v>4</v>
      </c>
      <c r="E470" s="2">
        <v>5</v>
      </c>
      <c r="F470" s="2">
        <v>6</v>
      </c>
      <c r="G470" s="225">
        <v>7</v>
      </c>
      <c r="H470" s="2">
        <v>8</v>
      </c>
      <c r="I470" s="2">
        <v>9</v>
      </c>
      <c r="J470" s="2">
        <v>10</v>
      </c>
      <c r="K470" s="2">
        <v>11</v>
      </c>
      <c r="L470" s="229">
        <v>12</v>
      </c>
      <c r="M470" s="6">
        <v>13</v>
      </c>
      <c r="N470" s="2">
        <v>14</v>
      </c>
      <c r="O470" s="2">
        <v>15</v>
      </c>
    </row>
    <row r="471" spans="1:15" ht="16.5" customHeight="1">
      <c r="A471" s="223"/>
      <c r="B471" s="3"/>
      <c r="C471" s="343" t="s">
        <v>541</v>
      </c>
      <c r="D471" s="341"/>
      <c r="E471" s="341"/>
      <c r="F471" s="341"/>
      <c r="G471" s="341"/>
      <c r="H471" s="341"/>
      <c r="I471" s="341"/>
      <c r="J471" s="341"/>
      <c r="K471" s="342"/>
      <c r="L471" s="87"/>
      <c r="M471" s="88"/>
      <c r="N471" s="88"/>
      <c r="O471" s="88"/>
    </row>
    <row r="472" spans="1:15" ht="82.5">
      <c r="A472" s="350" t="s">
        <v>1103</v>
      </c>
      <c r="B472" s="294" t="s">
        <v>542</v>
      </c>
      <c r="C472" s="36" t="s">
        <v>0</v>
      </c>
      <c r="D472" s="36"/>
      <c r="E472" s="36" t="s">
        <v>0</v>
      </c>
      <c r="F472" s="36" t="s">
        <v>0</v>
      </c>
      <c r="G472" s="85" t="s">
        <v>546</v>
      </c>
      <c r="H472" s="85"/>
      <c r="I472" s="85"/>
      <c r="J472" s="232" t="s">
        <v>491</v>
      </c>
      <c r="K472" s="232" t="s">
        <v>545</v>
      </c>
      <c r="L472" s="295">
        <v>7499996</v>
      </c>
      <c r="M472" s="296">
        <v>180</v>
      </c>
      <c r="N472" s="35" t="s">
        <v>27</v>
      </c>
      <c r="O472" s="85" t="s">
        <v>106</v>
      </c>
    </row>
    <row r="473" spans="1:15" ht="99">
      <c r="A473" s="359"/>
      <c r="B473" s="251"/>
      <c r="C473" s="36"/>
      <c r="D473" s="36"/>
      <c r="E473" s="36"/>
      <c r="F473" s="36"/>
      <c r="G473" s="85" t="s">
        <v>547</v>
      </c>
      <c r="H473" s="85"/>
      <c r="I473" s="85"/>
      <c r="J473" s="232" t="s">
        <v>491</v>
      </c>
      <c r="K473" s="232" t="s">
        <v>545</v>
      </c>
      <c r="L473" s="295">
        <v>4880006</v>
      </c>
      <c r="M473" s="296">
        <v>180</v>
      </c>
      <c r="N473" s="35" t="s">
        <v>27</v>
      </c>
      <c r="O473" s="85" t="s">
        <v>106</v>
      </c>
    </row>
    <row r="474" spans="1:15" ht="99">
      <c r="A474" s="360"/>
      <c r="B474" s="251"/>
      <c r="C474" s="229"/>
      <c r="D474" s="229"/>
      <c r="E474" s="229"/>
      <c r="F474" s="229"/>
      <c r="G474" s="85" t="s">
        <v>548</v>
      </c>
      <c r="H474" s="230"/>
      <c r="I474" s="230"/>
      <c r="J474" s="232" t="s">
        <v>491</v>
      </c>
      <c r="K474" s="232" t="s">
        <v>545</v>
      </c>
      <c r="L474" s="295">
        <v>3079994</v>
      </c>
      <c r="M474" s="296">
        <v>180</v>
      </c>
      <c r="N474" s="35" t="s">
        <v>27</v>
      </c>
      <c r="O474" s="85" t="s">
        <v>106</v>
      </c>
    </row>
    <row r="475" spans="1:15" ht="148.5">
      <c r="A475" s="209"/>
      <c r="B475" s="251"/>
      <c r="C475" s="396" t="s">
        <v>0</v>
      </c>
      <c r="D475" s="396"/>
      <c r="E475" s="396" t="s">
        <v>0</v>
      </c>
      <c r="F475" s="396" t="s">
        <v>0</v>
      </c>
      <c r="G475" s="85" t="s">
        <v>549</v>
      </c>
      <c r="H475" s="230"/>
      <c r="I475" s="230"/>
      <c r="J475" s="232" t="s">
        <v>491</v>
      </c>
      <c r="K475" s="232" t="s">
        <v>545</v>
      </c>
      <c r="L475" s="295">
        <v>4940002</v>
      </c>
      <c r="M475" s="296">
        <v>180</v>
      </c>
      <c r="N475" s="35" t="s">
        <v>27</v>
      </c>
      <c r="O475" s="85" t="s">
        <v>106</v>
      </c>
    </row>
    <row r="476" spans="1:15" ht="99">
      <c r="A476" s="209"/>
      <c r="B476" s="251"/>
      <c r="C476" s="397"/>
      <c r="D476" s="397"/>
      <c r="E476" s="397"/>
      <c r="F476" s="397"/>
      <c r="G476" s="85" t="s">
        <v>550</v>
      </c>
      <c r="H476" s="230"/>
      <c r="I476" s="230"/>
      <c r="J476" s="232" t="s">
        <v>491</v>
      </c>
      <c r="K476" s="232" t="s">
        <v>545</v>
      </c>
      <c r="L476" s="295">
        <v>3979992</v>
      </c>
      <c r="M476" s="296">
        <v>180</v>
      </c>
      <c r="N476" s="35" t="s">
        <v>27</v>
      </c>
      <c r="O476" s="85" t="s">
        <v>106</v>
      </c>
    </row>
    <row r="477" spans="1:15" ht="82.5">
      <c r="A477" s="209"/>
      <c r="B477" s="251"/>
      <c r="C477" s="36" t="s">
        <v>0</v>
      </c>
      <c r="D477" s="36"/>
      <c r="E477" s="36" t="s">
        <v>0</v>
      </c>
      <c r="F477" s="36" t="s">
        <v>0</v>
      </c>
      <c r="G477" s="85" t="s">
        <v>551</v>
      </c>
      <c r="H477" s="230"/>
      <c r="I477" s="230"/>
      <c r="J477" s="232" t="s">
        <v>491</v>
      </c>
      <c r="K477" s="232" t="s">
        <v>545</v>
      </c>
      <c r="L477" s="295">
        <v>2160000</v>
      </c>
      <c r="M477" s="296">
        <v>180</v>
      </c>
      <c r="N477" s="35" t="s">
        <v>27</v>
      </c>
      <c r="O477" s="85" t="s">
        <v>106</v>
      </c>
    </row>
    <row r="478" spans="1:15" ht="99">
      <c r="A478" s="209"/>
      <c r="B478" s="294" t="s">
        <v>543</v>
      </c>
      <c r="C478" s="36"/>
      <c r="D478" s="36"/>
      <c r="E478" s="36"/>
      <c r="F478" s="36"/>
      <c r="G478" s="85" t="s">
        <v>552</v>
      </c>
      <c r="H478" s="230"/>
      <c r="I478" s="230"/>
      <c r="J478" s="232" t="s">
        <v>491</v>
      </c>
      <c r="K478" s="232" t="s">
        <v>545</v>
      </c>
      <c r="L478" s="295">
        <v>4480004</v>
      </c>
      <c r="M478" s="296">
        <v>180</v>
      </c>
      <c r="N478" s="35" t="s">
        <v>27</v>
      </c>
      <c r="O478" s="85" t="s">
        <v>106</v>
      </c>
    </row>
    <row r="479" spans="1:15" ht="49.5">
      <c r="A479" s="209"/>
      <c r="B479" s="251"/>
      <c r="C479" s="396" t="s">
        <v>0</v>
      </c>
      <c r="D479" s="396"/>
      <c r="E479" s="396" t="s">
        <v>0</v>
      </c>
      <c r="F479" s="396" t="s">
        <v>0</v>
      </c>
      <c r="G479" s="85" t="s">
        <v>553</v>
      </c>
      <c r="H479" s="230"/>
      <c r="I479" s="230"/>
      <c r="J479" s="232" t="s">
        <v>491</v>
      </c>
      <c r="K479" s="232" t="s">
        <v>545</v>
      </c>
      <c r="L479" s="295">
        <v>7800000</v>
      </c>
      <c r="M479" s="296">
        <v>180</v>
      </c>
      <c r="N479" s="35" t="s">
        <v>27</v>
      </c>
      <c r="O479" s="85" t="s">
        <v>106</v>
      </c>
    </row>
    <row r="480" spans="1:15" ht="99">
      <c r="A480" s="209"/>
      <c r="B480" s="251"/>
      <c r="C480" s="397"/>
      <c r="D480" s="397"/>
      <c r="E480" s="397"/>
      <c r="F480" s="397"/>
      <c r="G480" s="85" t="s">
        <v>554</v>
      </c>
      <c r="H480" s="230"/>
      <c r="I480" s="230"/>
      <c r="J480" s="232" t="s">
        <v>491</v>
      </c>
      <c r="K480" s="232" t="s">
        <v>545</v>
      </c>
      <c r="L480" s="295">
        <v>4280006</v>
      </c>
      <c r="M480" s="296">
        <v>180</v>
      </c>
      <c r="N480" s="35" t="s">
        <v>27</v>
      </c>
      <c r="O480" s="85" t="s">
        <v>106</v>
      </c>
    </row>
    <row r="481" spans="1:15" ht="115.5">
      <c r="A481" s="209"/>
      <c r="B481" s="294" t="s">
        <v>544</v>
      </c>
      <c r="C481" s="229" t="s">
        <v>0</v>
      </c>
      <c r="D481" s="229"/>
      <c r="E481" s="229" t="s">
        <v>0</v>
      </c>
      <c r="F481" s="229" t="s">
        <v>0</v>
      </c>
      <c r="G481" s="85" t="s">
        <v>1127</v>
      </c>
      <c r="H481" s="230"/>
      <c r="I481" s="230"/>
      <c r="J481" s="232" t="s">
        <v>491</v>
      </c>
      <c r="K481" s="232" t="s">
        <v>545</v>
      </c>
      <c r="L481" s="295">
        <v>2740000</v>
      </c>
      <c r="M481" s="296">
        <v>180</v>
      </c>
      <c r="N481" s="35" t="s">
        <v>27</v>
      </c>
      <c r="O481" s="85" t="s">
        <v>106</v>
      </c>
    </row>
    <row r="482" spans="1:15" ht="99">
      <c r="A482" s="209"/>
      <c r="B482" s="357"/>
      <c r="C482" s="229" t="s">
        <v>0</v>
      </c>
      <c r="D482" s="229"/>
      <c r="E482" s="229" t="s">
        <v>0</v>
      </c>
      <c r="F482" s="229" t="s">
        <v>0</v>
      </c>
      <c r="G482" s="85" t="s">
        <v>1128</v>
      </c>
      <c r="H482" s="230"/>
      <c r="I482" s="230"/>
      <c r="J482" s="232" t="s">
        <v>491</v>
      </c>
      <c r="K482" s="232" t="s">
        <v>545</v>
      </c>
      <c r="L482" s="295">
        <v>3850000</v>
      </c>
      <c r="M482" s="296">
        <v>180</v>
      </c>
      <c r="N482" s="35" t="s">
        <v>27</v>
      </c>
      <c r="O482" s="85" t="s">
        <v>106</v>
      </c>
    </row>
    <row r="483" spans="1:15" ht="82.5">
      <c r="A483" s="209"/>
      <c r="B483" s="358"/>
      <c r="C483" s="229" t="s">
        <v>0</v>
      </c>
      <c r="D483" s="229"/>
      <c r="E483" s="229" t="s">
        <v>0</v>
      </c>
      <c r="F483" s="229" t="s">
        <v>0</v>
      </c>
      <c r="G483" s="85" t="s">
        <v>1129</v>
      </c>
      <c r="H483" s="230"/>
      <c r="I483" s="230"/>
      <c r="J483" s="232" t="s">
        <v>491</v>
      </c>
      <c r="K483" s="232" t="s">
        <v>545</v>
      </c>
      <c r="L483" s="295">
        <v>8958800</v>
      </c>
      <c r="M483" s="296">
        <v>180</v>
      </c>
      <c r="N483" s="35" t="s">
        <v>27</v>
      </c>
      <c r="O483" s="85" t="s">
        <v>106</v>
      </c>
    </row>
    <row r="484" spans="1:15" ht="90.75" customHeight="1">
      <c r="A484" s="209"/>
      <c r="B484" s="251"/>
      <c r="C484" s="229" t="s">
        <v>0</v>
      </c>
      <c r="D484" s="229"/>
      <c r="E484" s="229" t="s">
        <v>0</v>
      </c>
      <c r="F484" s="229" t="s">
        <v>0</v>
      </c>
      <c r="G484" s="85" t="s">
        <v>1130</v>
      </c>
      <c r="H484" s="230"/>
      <c r="I484" s="230"/>
      <c r="J484" s="232" t="s">
        <v>491</v>
      </c>
      <c r="K484" s="232" t="s">
        <v>545</v>
      </c>
      <c r="L484" s="295">
        <v>2420000</v>
      </c>
      <c r="M484" s="296">
        <v>180</v>
      </c>
      <c r="N484" s="35" t="s">
        <v>27</v>
      </c>
      <c r="O484" s="85" t="s">
        <v>106</v>
      </c>
    </row>
    <row r="485" spans="1:15" ht="16.5">
      <c r="A485" s="16"/>
      <c r="B485" s="356" t="s">
        <v>37</v>
      </c>
      <c r="C485" s="361"/>
      <c r="D485" s="361"/>
      <c r="E485" s="361"/>
      <c r="F485" s="361"/>
      <c r="G485" s="361"/>
      <c r="H485" s="361"/>
      <c r="I485" s="361"/>
      <c r="J485" s="361"/>
      <c r="K485" s="362"/>
      <c r="L485" s="210">
        <f>SUM(L472:L484)</f>
        <v>61068800</v>
      </c>
      <c r="M485" s="221"/>
      <c r="N485" s="35"/>
      <c r="O485" s="85"/>
    </row>
    <row r="486" spans="1:15" ht="16.5">
      <c r="A486" s="17"/>
      <c r="B486" s="23"/>
      <c r="C486" s="23"/>
      <c r="D486" s="23"/>
      <c r="E486" s="23"/>
      <c r="F486" s="23"/>
      <c r="G486" s="23"/>
      <c r="H486" s="23"/>
      <c r="I486" s="23"/>
      <c r="J486" s="23"/>
      <c r="K486" s="23"/>
      <c r="L486" s="129"/>
      <c r="M486" s="103"/>
      <c r="N486" s="122"/>
      <c r="O486" s="130"/>
    </row>
    <row r="487" spans="1:15" ht="16.5">
      <c r="A487" s="185" t="s">
        <v>19</v>
      </c>
      <c r="B487" s="185"/>
      <c r="C487" s="185"/>
      <c r="D487" s="185"/>
      <c r="E487" s="185"/>
      <c r="F487" s="185"/>
      <c r="G487" s="185"/>
      <c r="H487" s="185"/>
      <c r="I487" s="185"/>
      <c r="J487" s="401" t="s">
        <v>109</v>
      </c>
      <c r="K487" s="401"/>
      <c r="L487" s="401"/>
      <c r="M487" s="401"/>
      <c r="N487" s="401"/>
      <c r="O487" s="401"/>
    </row>
    <row r="488" spans="1:15" ht="16.5">
      <c r="A488" s="185" t="s">
        <v>110</v>
      </c>
      <c r="B488" s="185"/>
      <c r="C488" s="185"/>
      <c r="D488" s="185"/>
      <c r="E488" s="185"/>
      <c r="F488" s="185"/>
      <c r="G488" s="185"/>
      <c r="H488" s="185"/>
      <c r="I488" s="185"/>
      <c r="J488" s="402" t="s">
        <v>111</v>
      </c>
      <c r="K488" s="402"/>
      <c r="L488" s="402"/>
      <c r="M488" s="402"/>
      <c r="N488" s="402"/>
      <c r="O488" s="402"/>
    </row>
    <row r="489" spans="1:15" ht="60">
      <c r="A489" s="89" t="s">
        <v>2</v>
      </c>
      <c r="B489" s="89" t="s">
        <v>3</v>
      </c>
      <c r="C489" s="90" t="s">
        <v>12</v>
      </c>
      <c r="D489" s="90" t="s">
        <v>13</v>
      </c>
      <c r="E489" s="90" t="s">
        <v>14</v>
      </c>
      <c r="F489" s="90" t="s">
        <v>11</v>
      </c>
      <c r="G489" s="89" t="s">
        <v>4</v>
      </c>
      <c r="H489" s="89" t="s">
        <v>8</v>
      </c>
      <c r="I489" s="89" t="s">
        <v>15</v>
      </c>
      <c r="J489" s="89" t="s">
        <v>5</v>
      </c>
      <c r="K489" s="89" t="s">
        <v>25</v>
      </c>
      <c r="L489" s="89" t="s">
        <v>6</v>
      </c>
      <c r="M489" s="108" t="s">
        <v>10</v>
      </c>
      <c r="N489" s="108" t="s">
        <v>9</v>
      </c>
      <c r="O489" s="108" t="s">
        <v>7</v>
      </c>
    </row>
    <row r="490" spans="1:15" ht="16.5">
      <c r="A490" s="225">
        <v>1</v>
      </c>
      <c r="B490" s="2">
        <v>2</v>
      </c>
      <c r="C490" s="2">
        <v>3</v>
      </c>
      <c r="D490" s="2">
        <v>4</v>
      </c>
      <c r="E490" s="2">
        <v>5</v>
      </c>
      <c r="F490" s="2">
        <v>6</v>
      </c>
      <c r="G490" s="225">
        <v>7</v>
      </c>
      <c r="H490" s="2">
        <v>8</v>
      </c>
      <c r="I490" s="2">
        <v>9</v>
      </c>
      <c r="J490" s="2">
        <v>10</v>
      </c>
      <c r="K490" s="2">
        <v>11</v>
      </c>
      <c r="L490" s="229">
        <v>12</v>
      </c>
      <c r="M490" s="6">
        <v>13</v>
      </c>
      <c r="N490" s="2">
        <v>14</v>
      </c>
      <c r="O490" s="2">
        <v>15</v>
      </c>
    </row>
    <row r="491" spans="1:15" ht="16.5" customHeight="1">
      <c r="A491" s="223"/>
      <c r="B491" s="3"/>
      <c r="C491" s="343" t="s">
        <v>112</v>
      </c>
      <c r="D491" s="341"/>
      <c r="E491" s="341"/>
      <c r="F491" s="341"/>
      <c r="G491" s="341"/>
      <c r="H491" s="341"/>
      <c r="I491" s="341"/>
      <c r="J491" s="341"/>
      <c r="K491" s="342"/>
      <c r="L491" s="4"/>
      <c r="M491" s="3"/>
      <c r="N491" s="3"/>
      <c r="O491" s="3"/>
    </row>
    <row r="492" spans="1:15" ht="15" customHeight="1">
      <c r="A492" s="350" t="s">
        <v>34</v>
      </c>
      <c r="B492" s="357" t="s">
        <v>555</v>
      </c>
      <c r="C492" s="396" t="s">
        <v>0</v>
      </c>
      <c r="D492" s="396"/>
      <c r="E492" s="396" t="s">
        <v>0</v>
      </c>
      <c r="F492" s="396" t="s">
        <v>0</v>
      </c>
      <c r="G492" s="405" t="s">
        <v>556</v>
      </c>
      <c r="H492" s="405"/>
      <c r="I492" s="405"/>
      <c r="J492" s="403" t="s">
        <v>173</v>
      </c>
      <c r="K492" s="403" t="s">
        <v>174</v>
      </c>
      <c r="L492" s="387">
        <v>62910000</v>
      </c>
      <c r="M492" s="390">
        <v>180</v>
      </c>
      <c r="N492" s="385" t="s">
        <v>27</v>
      </c>
      <c r="O492" s="405" t="s">
        <v>102</v>
      </c>
    </row>
    <row r="493" spans="1:15" ht="92.25" customHeight="1">
      <c r="A493" s="352"/>
      <c r="B493" s="352"/>
      <c r="C493" s="352"/>
      <c r="D493" s="352"/>
      <c r="E493" s="352"/>
      <c r="F493" s="352"/>
      <c r="G493" s="352"/>
      <c r="H493" s="352"/>
      <c r="I493" s="352"/>
      <c r="J493" s="352"/>
      <c r="K493" s="352"/>
      <c r="L493" s="352"/>
      <c r="M493" s="352"/>
      <c r="N493" s="352"/>
      <c r="O493" s="352"/>
    </row>
    <row r="494" spans="1:15" ht="16.5">
      <c r="A494" s="14"/>
      <c r="B494" s="356" t="s">
        <v>113</v>
      </c>
      <c r="C494" s="361"/>
      <c r="D494" s="361"/>
      <c r="E494" s="361"/>
      <c r="F494" s="361"/>
      <c r="G494" s="361"/>
      <c r="H494" s="361"/>
      <c r="I494" s="361"/>
      <c r="J494" s="361"/>
      <c r="K494" s="362"/>
      <c r="L494" s="210">
        <f>SUM(L492:L493)</f>
        <v>62910000</v>
      </c>
      <c r="M494" s="14"/>
      <c r="N494" s="14"/>
      <c r="O494" s="118"/>
    </row>
  </sheetData>
  <sheetProtection/>
  <mergeCells count="158">
    <mergeCell ref="G239:H239"/>
    <mergeCell ref="G246:H246"/>
    <mergeCell ref="G189:O189"/>
    <mergeCell ref="G194:J194"/>
    <mergeCell ref="G204:I204"/>
    <mergeCell ref="G208:I208"/>
    <mergeCell ref="G212:I212"/>
    <mergeCell ref="G223:I223"/>
    <mergeCell ref="J62:O62"/>
    <mergeCell ref="J63:O63"/>
    <mergeCell ref="A73:O73"/>
    <mergeCell ref="A79:O79"/>
    <mergeCell ref="G72:J72"/>
    <mergeCell ref="A142:A143"/>
    <mergeCell ref="A92:O92"/>
    <mergeCell ref="G94:H94"/>
    <mergeCell ref="G95:H95"/>
    <mergeCell ref="G78:J78"/>
    <mergeCell ref="G37:K37"/>
    <mergeCell ref="B173:K173"/>
    <mergeCell ref="B159:K159"/>
    <mergeCell ref="C152:K152"/>
    <mergeCell ref="A383:A392"/>
    <mergeCell ref="A472:A474"/>
    <mergeCell ref="G82:H82"/>
    <mergeCell ref="J85:O85"/>
    <mergeCell ref="J86:O86"/>
    <mergeCell ref="C168:C169"/>
    <mergeCell ref="J487:O487"/>
    <mergeCell ref="N492:N493"/>
    <mergeCell ref="J97:O97"/>
    <mergeCell ref="J98:O98"/>
    <mergeCell ref="A101:O101"/>
    <mergeCell ref="B103:K103"/>
    <mergeCell ref="B362:K362"/>
    <mergeCell ref="B364:L364"/>
    <mergeCell ref="G231:I231"/>
    <mergeCell ref="D168:D169"/>
    <mergeCell ref="B494:K494"/>
    <mergeCell ref="L492:L493"/>
    <mergeCell ref="D492:D493"/>
    <mergeCell ref="F492:F493"/>
    <mergeCell ref="G492:G493"/>
    <mergeCell ref="H492:H493"/>
    <mergeCell ref="I492:I493"/>
    <mergeCell ref="E492:E493"/>
    <mergeCell ref="B492:B493"/>
    <mergeCell ref="J492:J493"/>
    <mergeCell ref="J488:O488"/>
    <mergeCell ref="C491:K491"/>
    <mergeCell ref="C492:C493"/>
    <mergeCell ref="M492:M493"/>
    <mergeCell ref="O492:O493"/>
    <mergeCell ref="A492:A493"/>
    <mergeCell ref="K492:K493"/>
    <mergeCell ref="B482:B483"/>
    <mergeCell ref="D475:D476"/>
    <mergeCell ref="F475:F476"/>
    <mergeCell ref="B485:K485"/>
    <mergeCell ref="C475:C476"/>
    <mergeCell ref="E475:E476"/>
    <mergeCell ref="C479:C480"/>
    <mergeCell ref="E479:E480"/>
    <mergeCell ref="F479:F480"/>
    <mergeCell ref="C471:K471"/>
    <mergeCell ref="D479:D480"/>
    <mergeCell ref="F168:F169"/>
    <mergeCell ref="M168:M169"/>
    <mergeCell ref="N168:N169"/>
    <mergeCell ref="J162:O162"/>
    <mergeCell ref="J166:J167"/>
    <mergeCell ref="B174:J174"/>
    <mergeCell ref="G187:J187"/>
    <mergeCell ref="O168:O169"/>
    <mergeCell ref="A153:A157"/>
    <mergeCell ref="B129:K129"/>
    <mergeCell ref="J109:O109"/>
    <mergeCell ref="G90:I90"/>
    <mergeCell ref="J467:O467"/>
    <mergeCell ref="J468:O468"/>
    <mergeCell ref="G166:G167"/>
    <mergeCell ref="I166:I167"/>
    <mergeCell ref="K166:K167"/>
    <mergeCell ref="E168:E169"/>
    <mergeCell ref="A166:A167"/>
    <mergeCell ref="B166:B167"/>
    <mergeCell ref="C166:C167"/>
    <mergeCell ref="D166:D167"/>
    <mergeCell ref="E166:E167"/>
    <mergeCell ref="C165:K165"/>
    <mergeCell ref="F166:F167"/>
    <mergeCell ref="H166:H167"/>
    <mergeCell ref="B50:K50"/>
    <mergeCell ref="J52:O52"/>
    <mergeCell ref="J44:O44"/>
    <mergeCell ref="B40:K40"/>
    <mergeCell ref="J42:O42"/>
    <mergeCell ref="B156:B157"/>
    <mergeCell ref="B146:K146"/>
    <mergeCell ref="J43:O43"/>
    <mergeCell ref="A42:B42"/>
    <mergeCell ref="A47:A49"/>
    <mergeCell ref="J110:O110"/>
    <mergeCell ref="N166:N167"/>
    <mergeCell ref="B354:L354"/>
    <mergeCell ref="C141:K141"/>
    <mergeCell ref="G326:H326"/>
    <mergeCell ref="G336:H336"/>
    <mergeCell ref="L166:L167"/>
    <mergeCell ref="J161:O161"/>
    <mergeCell ref="M166:M167"/>
    <mergeCell ref="O166:O167"/>
    <mergeCell ref="A359:A360"/>
    <mergeCell ref="A114:A117"/>
    <mergeCell ref="B114:B117"/>
    <mergeCell ref="A343:A344"/>
    <mergeCell ref="B356:B357"/>
    <mergeCell ref="A355:A357"/>
    <mergeCell ref="A125:A126"/>
    <mergeCell ref="B125:B126"/>
    <mergeCell ref="B344:K344"/>
    <mergeCell ref="G310:H310"/>
    <mergeCell ref="B1:O1"/>
    <mergeCell ref="B59:K59"/>
    <mergeCell ref="G35:K35"/>
    <mergeCell ref="B38:B39"/>
    <mergeCell ref="A113:O113"/>
    <mergeCell ref="B123:K123"/>
    <mergeCell ref="A38:A39"/>
    <mergeCell ref="B47:B49"/>
    <mergeCell ref="B55:O55"/>
    <mergeCell ref="G11:I11"/>
    <mergeCell ref="A365:A369"/>
    <mergeCell ref="C438:K438"/>
    <mergeCell ref="A426:A432"/>
    <mergeCell ref="B433:K433"/>
    <mergeCell ref="A439:A440"/>
    <mergeCell ref="B420:L420"/>
    <mergeCell ref="B406:B407"/>
    <mergeCell ref="B404:B405"/>
    <mergeCell ref="B393:K393"/>
    <mergeCell ref="G20:H20"/>
    <mergeCell ref="A421:A425"/>
    <mergeCell ref="B431:B432"/>
    <mergeCell ref="J53:O53"/>
    <mergeCell ref="B394:K394"/>
    <mergeCell ref="B400:L400"/>
    <mergeCell ref="B414:K414"/>
    <mergeCell ref="C117:G117"/>
    <mergeCell ref="B375:B376"/>
    <mergeCell ref="G298:H298"/>
    <mergeCell ref="G463:I463"/>
    <mergeCell ref="G254:H254"/>
    <mergeCell ref="G264:I264"/>
    <mergeCell ref="G273:H273"/>
    <mergeCell ref="G280:H280"/>
    <mergeCell ref="B281:I281"/>
    <mergeCell ref="B342:K342"/>
  </mergeCells>
  <printOptions/>
  <pageMargins left="0.708661417322835" right="0.708661417322835" top="0.748031496062992" bottom="0.748031496062992" header="0.31496062992126" footer="0.31496062992126"/>
  <pageSetup firstPageNumber="1" useFirstPageNumber="1" horizontalDpi="600" verticalDpi="600" orientation="landscape" scale="75" r:id="rId1"/>
  <headerFooter>
    <oddFooter>&amp;C&amp;P</oddFooter>
  </headerFooter>
  <rowBreaks count="7" manualBreakCount="7">
    <brk id="37" max="255" man="1"/>
    <brk id="118" max="255" man="1"/>
    <brk id="147" max="255" man="1"/>
    <brk id="160" max="255" man="1"/>
    <brk id="382" max="255" man="1"/>
    <brk id="415" max="255" man="1"/>
    <brk id="466" max="255" man="1"/>
  </rowBreaks>
</worksheet>
</file>

<file path=xl/worksheets/sheet2.xml><?xml version="1.0" encoding="utf-8"?>
<worksheet xmlns="http://schemas.openxmlformats.org/spreadsheetml/2006/main" xmlns:r="http://schemas.openxmlformats.org/officeDocument/2006/relationships">
  <dimension ref="A1:O1797"/>
  <sheetViews>
    <sheetView tabSelected="1" workbookViewId="0" topLeftCell="A1028">
      <selection activeCell="B1028" sqref="B1028:B1031"/>
    </sheetView>
  </sheetViews>
  <sheetFormatPr defaultColWidth="9.140625" defaultRowHeight="15"/>
  <cols>
    <col min="1" max="1" width="7.28125" style="54" customWidth="1"/>
    <col min="2" max="2" width="26.421875" style="54" customWidth="1"/>
    <col min="3" max="3" width="13.421875" style="54" customWidth="1"/>
    <col min="4" max="4" width="15.140625" style="54" customWidth="1"/>
    <col min="5" max="5" width="13.8515625" style="54" customWidth="1"/>
    <col min="6" max="6" width="13.140625" style="307" customWidth="1"/>
    <col min="7" max="7" width="13.00390625" style="307" customWidth="1"/>
    <col min="8" max="8" width="21.57421875" style="307" customWidth="1"/>
    <col min="9" max="10" width="9.140625" style="54" customWidth="1"/>
    <col min="11" max="11" width="10.28125" style="54" customWidth="1"/>
    <col min="12" max="12" width="9.140625" style="54" customWidth="1"/>
    <col min="13" max="13" width="10.8515625" style="54" bestFit="1" customWidth="1"/>
    <col min="14" max="16384" width="9.140625" style="54" customWidth="1"/>
  </cols>
  <sheetData>
    <row r="1" spans="1:8" ht="16.5">
      <c r="A1" s="431" t="s">
        <v>39</v>
      </c>
      <c r="B1" s="431"/>
      <c r="C1" s="431"/>
      <c r="D1" s="431"/>
      <c r="E1" s="431"/>
      <c r="F1" s="431"/>
      <c r="G1" s="431"/>
      <c r="H1" s="431"/>
    </row>
    <row r="2" spans="1:8" ht="16.5">
      <c r="A2" s="141"/>
      <c r="B2" s="141"/>
      <c r="C2" s="141"/>
      <c r="D2" s="141"/>
      <c r="E2" s="141"/>
      <c r="F2" s="301"/>
      <c r="G2" s="301"/>
      <c r="H2" s="301"/>
    </row>
    <row r="4" spans="1:13" ht="16.5">
      <c r="A4" s="142" t="s">
        <v>35</v>
      </c>
      <c r="B4" s="142"/>
      <c r="C4" s="142"/>
      <c r="D4" s="142"/>
      <c r="E4" s="143" t="s">
        <v>165</v>
      </c>
      <c r="F4" s="302"/>
      <c r="G4" s="302"/>
      <c r="H4" s="302"/>
      <c r="I4" s="142"/>
      <c r="J4" s="143"/>
      <c r="K4" s="143"/>
      <c r="L4" s="143"/>
      <c r="M4" s="143"/>
    </row>
    <row r="5" spans="1:13" ht="16.5">
      <c r="A5" s="142" t="s">
        <v>306</v>
      </c>
      <c r="B5" s="142"/>
      <c r="C5" s="142"/>
      <c r="D5" s="142"/>
      <c r="E5" s="234" t="s">
        <v>561</v>
      </c>
      <c r="F5" s="302"/>
      <c r="G5" s="302"/>
      <c r="H5" s="302"/>
      <c r="I5" s="142"/>
      <c r="J5" s="234"/>
      <c r="K5" s="234"/>
      <c r="L5" s="234"/>
      <c r="M5" s="234"/>
    </row>
    <row r="6" spans="1:13" ht="16.5">
      <c r="A6" s="142" t="s">
        <v>371</v>
      </c>
      <c r="B6" s="142"/>
      <c r="C6" s="142"/>
      <c r="D6" s="142"/>
      <c r="E6" s="234" t="s">
        <v>562</v>
      </c>
      <c r="F6" s="302"/>
      <c r="G6" s="302"/>
      <c r="H6" s="302"/>
      <c r="I6" s="142"/>
      <c r="J6" s="234"/>
      <c r="K6" s="234"/>
      <c r="L6" s="234"/>
      <c r="M6" s="234"/>
    </row>
    <row r="7" spans="1:13" ht="16.5">
      <c r="A7" s="426" t="s">
        <v>559</v>
      </c>
      <c r="B7" s="426"/>
      <c r="C7" s="144"/>
      <c r="D7" s="144" t="s">
        <v>42</v>
      </c>
      <c r="E7" s="145"/>
      <c r="F7" s="426" t="s">
        <v>557</v>
      </c>
      <c r="G7" s="426"/>
      <c r="H7" s="426"/>
      <c r="I7" s="142"/>
      <c r="J7" s="234"/>
      <c r="K7" s="234"/>
      <c r="L7" s="234"/>
      <c r="M7" s="234"/>
    </row>
    <row r="8" spans="1:13" ht="30.75" customHeight="1">
      <c r="A8" s="413" t="s">
        <v>560</v>
      </c>
      <c r="B8" s="413"/>
      <c r="C8" s="147"/>
      <c r="D8" s="147" t="s">
        <v>43</v>
      </c>
      <c r="E8" s="145"/>
      <c r="F8" s="427" t="s">
        <v>558</v>
      </c>
      <c r="G8" s="427"/>
      <c r="H8" s="427"/>
      <c r="I8" s="142"/>
      <c r="J8" s="234"/>
      <c r="K8" s="234"/>
      <c r="L8" s="234"/>
      <c r="M8" s="234"/>
    </row>
    <row r="9" spans="1:13" ht="16.5">
      <c r="A9" s="148"/>
      <c r="B9" s="146"/>
      <c r="C9" s="40"/>
      <c r="D9" s="149"/>
      <c r="E9" s="150"/>
      <c r="F9" s="335"/>
      <c r="G9" s="303" t="s">
        <v>44</v>
      </c>
      <c r="H9" s="304" t="s">
        <v>0</v>
      </c>
      <c r="I9" s="142"/>
      <c r="J9" s="234"/>
      <c r="K9" s="234"/>
      <c r="L9" s="234"/>
      <c r="M9" s="234"/>
    </row>
    <row r="10" spans="1:13" ht="16.5">
      <c r="A10" s="148"/>
      <c r="B10" s="146"/>
      <c r="C10" s="40"/>
      <c r="D10" s="149"/>
      <c r="E10" s="150"/>
      <c r="F10" s="335"/>
      <c r="G10" s="304" t="s">
        <v>45</v>
      </c>
      <c r="H10" s="304" t="s">
        <v>0</v>
      </c>
      <c r="I10" s="142"/>
      <c r="J10" s="234"/>
      <c r="K10" s="234"/>
      <c r="L10" s="234"/>
      <c r="M10" s="234"/>
    </row>
    <row r="11" spans="1:13" ht="16.5">
      <c r="A11" s="148"/>
      <c r="B11" s="146"/>
      <c r="C11" s="40"/>
      <c r="D11" s="149"/>
      <c r="E11" s="46"/>
      <c r="F11" s="336"/>
      <c r="G11" s="304" t="s">
        <v>46</v>
      </c>
      <c r="H11" s="304"/>
      <c r="I11" s="142"/>
      <c r="J11" s="234"/>
      <c r="K11" s="234"/>
      <c r="L11" s="234"/>
      <c r="M11" s="234"/>
    </row>
    <row r="12" spans="1:13" ht="33">
      <c r="A12" s="81" t="s">
        <v>47</v>
      </c>
      <c r="B12" s="152" t="s">
        <v>48</v>
      </c>
      <c r="C12" s="152" t="s">
        <v>49</v>
      </c>
      <c r="D12" s="153" t="s">
        <v>50</v>
      </c>
      <c r="E12" s="154" t="s">
        <v>51</v>
      </c>
      <c r="F12" s="305"/>
      <c r="G12" s="305"/>
      <c r="H12" s="331"/>
      <c r="I12" s="142"/>
      <c r="J12" s="234"/>
      <c r="K12" s="234"/>
      <c r="L12" s="234"/>
      <c r="M12" s="234"/>
    </row>
    <row r="13" spans="1:13" ht="16.5">
      <c r="A13" s="81"/>
      <c r="B13" s="155"/>
      <c r="C13" s="156"/>
      <c r="D13" s="83"/>
      <c r="E13" s="82" t="s">
        <v>52</v>
      </c>
      <c r="F13" s="306" t="s">
        <v>53</v>
      </c>
      <c r="G13" s="306" t="s">
        <v>54</v>
      </c>
      <c r="H13" s="306" t="s">
        <v>55</v>
      </c>
      <c r="I13" s="142"/>
      <c r="J13" s="234"/>
      <c r="K13" s="234"/>
      <c r="L13" s="234"/>
      <c r="M13" s="234"/>
    </row>
    <row r="14" spans="1:13" ht="16.5">
      <c r="A14" s="81">
        <v>1</v>
      </c>
      <c r="B14" s="81">
        <v>2</v>
      </c>
      <c r="C14" s="82">
        <v>3</v>
      </c>
      <c r="D14" s="83">
        <v>4</v>
      </c>
      <c r="E14" s="82">
        <v>5</v>
      </c>
      <c r="F14" s="306">
        <v>6</v>
      </c>
      <c r="G14" s="306">
        <v>7</v>
      </c>
      <c r="H14" s="306">
        <v>8</v>
      </c>
      <c r="I14" s="142"/>
      <c r="J14" s="234"/>
      <c r="K14" s="234"/>
      <c r="L14" s="234"/>
      <c r="M14" s="234"/>
    </row>
    <row r="15" spans="1:13" ht="16.5">
      <c r="A15" s="423" t="s">
        <v>563</v>
      </c>
      <c r="B15" s="410" t="s">
        <v>373</v>
      </c>
      <c r="C15" s="26" t="s">
        <v>56</v>
      </c>
      <c r="D15" s="71"/>
      <c r="E15" s="40"/>
      <c r="F15" s="72"/>
      <c r="G15" s="72"/>
      <c r="H15" s="72"/>
      <c r="I15" s="142"/>
      <c r="J15" s="234"/>
      <c r="K15" s="234"/>
      <c r="L15" s="234"/>
      <c r="M15" s="234"/>
    </row>
    <row r="16" spans="1:13" ht="16.5">
      <c r="A16" s="424"/>
      <c r="B16" s="411"/>
      <c r="C16" s="27" t="s">
        <v>57</v>
      </c>
      <c r="D16" s="101">
        <v>276000000</v>
      </c>
      <c r="E16" s="80">
        <f>D16/4</f>
        <v>69000000</v>
      </c>
      <c r="F16" s="80">
        <v>69000000</v>
      </c>
      <c r="G16" s="80">
        <v>69000000</v>
      </c>
      <c r="H16" s="80">
        <v>69000000</v>
      </c>
      <c r="I16" s="142"/>
      <c r="J16" s="234"/>
      <c r="K16" s="234"/>
      <c r="L16" s="234"/>
      <c r="M16" s="234"/>
    </row>
    <row r="17" spans="1:13" ht="16.5">
      <c r="A17" s="424"/>
      <c r="B17" s="411"/>
      <c r="C17" s="27" t="s">
        <v>58</v>
      </c>
      <c r="D17" s="69"/>
      <c r="E17" s="70"/>
      <c r="F17" s="70"/>
      <c r="H17" s="72"/>
      <c r="I17" s="142"/>
      <c r="J17" s="234"/>
      <c r="K17" s="234"/>
      <c r="L17" s="234"/>
      <c r="M17" s="234"/>
    </row>
    <row r="18" spans="1:13" ht="16.5">
      <c r="A18" s="425"/>
      <c r="B18" s="412"/>
      <c r="C18" s="28" t="s">
        <v>164</v>
      </c>
      <c r="D18" s="71">
        <f>SUM(D15:D17)</f>
        <v>276000000</v>
      </c>
      <c r="E18" s="71">
        <f>SUM(E15:E17)</f>
        <v>69000000</v>
      </c>
      <c r="F18" s="308">
        <f>SUM(F15:F17)</f>
        <v>69000000</v>
      </c>
      <c r="G18" s="308">
        <f>SUM(G15:G17)</f>
        <v>69000000</v>
      </c>
      <c r="H18" s="308">
        <f>SUM(H15:H17)</f>
        <v>69000000</v>
      </c>
      <c r="I18" s="142"/>
      <c r="J18" s="234"/>
      <c r="K18" s="234"/>
      <c r="L18" s="234"/>
      <c r="M18" s="234"/>
    </row>
    <row r="19" spans="1:13" ht="16.5">
      <c r="A19" s="423" t="s">
        <v>156</v>
      </c>
      <c r="B19" s="410" t="s">
        <v>374</v>
      </c>
      <c r="C19" s="26" t="s">
        <v>56</v>
      </c>
      <c r="D19" s="71"/>
      <c r="E19" s="40"/>
      <c r="F19" s="72"/>
      <c r="G19" s="72"/>
      <c r="H19" s="72"/>
      <c r="I19" s="142"/>
      <c r="J19" s="234"/>
      <c r="K19" s="234"/>
      <c r="L19" s="234"/>
      <c r="M19" s="234"/>
    </row>
    <row r="20" spans="1:13" ht="16.5">
      <c r="A20" s="424"/>
      <c r="B20" s="411"/>
      <c r="C20" s="27" t="s">
        <v>57</v>
      </c>
      <c r="D20" s="101">
        <v>84000000</v>
      </c>
      <c r="E20" s="80">
        <f>D20/4</f>
        <v>21000000</v>
      </c>
      <c r="F20" s="80">
        <v>21000000</v>
      </c>
      <c r="G20" s="80">
        <v>21000000</v>
      </c>
      <c r="H20" s="80">
        <v>21000000</v>
      </c>
      <c r="I20" s="142"/>
      <c r="J20" s="234"/>
      <c r="K20" s="234"/>
      <c r="L20" s="234"/>
      <c r="M20" s="234"/>
    </row>
    <row r="21" spans="1:8" ht="16.5">
      <c r="A21" s="424"/>
      <c r="B21" s="411"/>
      <c r="C21" s="27" t="s">
        <v>58</v>
      </c>
      <c r="D21" s="69"/>
      <c r="E21" s="70"/>
      <c r="F21" s="70"/>
      <c r="H21" s="72"/>
    </row>
    <row r="22" spans="1:8" ht="16.5">
      <c r="A22" s="425"/>
      <c r="B22" s="412"/>
      <c r="C22" s="28" t="s">
        <v>164</v>
      </c>
      <c r="D22" s="71">
        <f>SUM(D19:D21)</f>
        <v>84000000</v>
      </c>
      <c r="E22" s="71">
        <f>SUM(E19:E21)</f>
        <v>21000000</v>
      </c>
      <c r="F22" s="308">
        <f>SUM(F19:F21)</f>
        <v>21000000</v>
      </c>
      <c r="G22" s="308">
        <f>SUM(G19:G21)</f>
        <v>21000000</v>
      </c>
      <c r="H22" s="308">
        <f>SUM(H19:H21)</f>
        <v>21000000</v>
      </c>
    </row>
    <row r="23" spans="1:8" ht="16.5">
      <c r="A23" s="157"/>
      <c r="B23" s="131"/>
      <c r="C23" s="34"/>
      <c r="D23" s="132"/>
      <c r="E23" s="158"/>
      <c r="F23" s="135"/>
      <c r="G23" s="134"/>
      <c r="H23" s="135"/>
    </row>
    <row r="24" spans="1:8" ht="16.5">
      <c r="A24" s="142" t="s">
        <v>306</v>
      </c>
      <c r="B24" s="142"/>
      <c r="C24" s="142"/>
      <c r="D24" s="142"/>
      <c r="E24" s="234" t="s">
        <v>561</v>
      </c>
      <c r="F24" s="302"/>
      <c r="G24" s="302"/>
      <c r="H24" s="302"/>
    </row>
    <row r="25" spans="1:8" ht="16.5">
      <c r="A25" s="142" t="s">
        <v>371</v>
      </c>
      <c r="B25" s="142"/>
      <c r="C25" s="142"/>
      <c r="D25" s="142"/>
      <c r="E25" s="234" t="s">
        <v>562</v>
      </c>
      <c r="F25" s="302"/>
      <c r="G25" s="302"/>
      <c r="H25" s="302"/>
    </row>
    <row r="26" spans="1:13" ht="35.25" customHeight="1">
      <c r="A26" s="426" t="s">
        <v>564</v>
      </c>
      <c r="B26" s="426"/>
      <c r="C26" s="144"/>
      <c r="D26" s="144" t="s">
        <v>42</v>
      </c>
      <c r="E26" s="145"/>
      <c r="F26" s="426" t="s">
        <v>378</v>
      </c>
      <c r="G26" s="426"/>
      <c r="H26" s="426"/>
      <c r="I26" s="142"/>
      <c r="J26" s="234"/>
      <c r="K26" s="234"/>
      <c r="L26" s="234"/>
      <c r="M26" s="234"/>
    </row>
    <row r="27" spans="1:13" ht="30.75" customHeight="1">
      <c r="A27" s="413" t="s">
        <v>565</v>
      </c>
      <c r="B27" s="413"/>
      <c r="C27" s="147"/>
      <c r="D27" s="147" t="s">
        <v>43</v>
      </c>
      <c r="E27" s="145"/>
      <c r="F27" s="427" t="s">
        <v>566</v>
      </c>
      <c r="G27" s="427"/>
      <c r="H27" s="427"/>
      <c r="I27" s="142"/>
      <c r="J27" s="234"/>
      <c r="K27" s="234"/>
      <c r="L27" s="234"/>
      <c r="M27" s="234"/>
    </row>
    <row r="28" spans="1:13" ht="16.5">
      <c r="A28" s="148"/>
      <c r="B28" s="146"/>
      <c r="C28" s="40"/>
      <c r="D28" s="149"/>
      <c r="E28" s="150"/>
      <c r="F28" s="335"/>
      <c r="G28" s="303" t="s">
        <v>44</v>
      </c>
      <c r="H28" s="304" t="s">
        <v>0</v>
      </c>
      <c r="I28" s="142"/>
      <c r="J28" s="234"/>
      <c r="K28" s="234"/>
      <c r="L28" s="234"/>
      <c r="M28" s="234"/>
    </row>
    <row r="29" spans="1:13" ht="16.5">
      <c r="A29" s="148"/>
      <c r="B29" s="146"/>
      <c r="C29" s="40"/>
      <c r="D29" s="149"/>
      <c r="E29" s="150"/>
      <c r="F29" s="335"/>
      <c r="G29" s="304" t="s">
        <v>45</v>
      </c>
      <c r="H29" s="304" t="s">
        <v>0</v>
      </c>
      <c r="I29" s="142"/>
      <c r="J29" s="234"/>
      <c r="K29" s="234"/>
      <c r="L29" s="234"/>
      <c r="M29" s="234"/>
    </row>
    <row r="30" spans="1:13" ht="16.5">
      <c r="A30" s="148"/>
      <c r="B30" s="146"/>
      <c r="C30" s="40"/>
      <c r="D30" s="149"/>
      <c r="E30" s="46"/>
      <c r="F30" s="336"/>
      <c r="G30" s="304" t="s">
        <v>46</v>
      </c>
      <c r="H30" s="304"/>
      <c r="I30" s="142"/>
      <c r="J30" s="234"/>
      <c r="K30" s="234"/>
      <c r="L30" s="234"/>
      <c r="M30" s="234"/>
    </row>
    <row r="31" spans="1:13" ht="33">
      <c r="A31" s="81" t="s">
        <v>47</v>
      </c>
      <c r="B31" s="152" t="s">
        <v>48</v>
      </c>
      <c r="C31" s="152" t="s">
        <v>49</v>
      </c>
      <c r="D31" s="153" t="s">
        <v>50</v>
      </c>
      <c r="E31" s="154" t="s">
        <v>51</v>
      </c>
      <c r="F31" s="305"/>
      <c r="G31" s="305"/>
      <c r="H31" s="331"/>
      <c r="I31" s="142"/>
      <c r="J31" s="234"/>
      <c r="K31" s="234"/>
      <c r="L31" s="234"/>
      <c r="M31" s="234"/>
    </row>
    <row r="32" spans="1:13" ht="16.5">
      <c r="A32" s="81"/>
      <c r="B32" s="155"/>
      <c r="C32" s="156"/>
      <c r="D32" s="83"/>
      <c r="E32" s="82" t="s">
        <v>52</v>
      </c>
      <c r="F32" s="306" t="s">
        <v>53</v>
      </c>
      <c r="G32" s="306" t="s">
        <v>54</v>
      </c>
      <c r="H32" s="306" t="s">
        <v>55</v>
      </c>
      <c r="I32" s="142"/>
      <c r="J32" s="234"/>
      <c r="K32" s="234"/>
      <c r="L32" s="234"/>
      <c r="M32" s="234"/>
    </row>
    <row r="33" spans="1:13" ht="16.5">
      <c r="A33" s="81">
        <v>1</v>
      </c>
      <c r="B33" s="81">
        <v>2</v>
      </c>
      <c r="C33" s="82">
        <v>3</v>
      </c>
      <c r="D33" s="83">
        <v>4</v>
      </c>
      <c r="E33" s="82">
        <v>5</v>
      </c>
      <c r="F33" s="306">
        <v>6</v>
      </c>
      <c r="G33" s="306">
        <v>7</v>
      </c>
      <c r="H33" s="306">
        <v>8</v>
      </c>
      <c r="I33" s="142"/>
      <c r="J33" s="234"/>
      <c r="K33" s="234"/>
      <c r="L33" s="234"/>
      <c r="M33" s="234"/>
    </row>
    <row r="34" spans="1:13" ht="16.5">
      <c r="A34" s="423" t="s">
        <v>567</v>
      </c>
      <c r="B34" s="410" t="s">
        <v>381</v>
      </c>
      <c r="C34" s="26" t="s">
        <v>56</v>
      </c>
      <c r="D34" s="71"/>
      <c r="E34" s="40"/>
      <c r="F34" s="72"/>
      <c r="G34" s="72"/>
      <c r="H34" s="72"/>
      <c r="I34" s="142"/>
      <c r="J34" s="234"/>
      <c r="K34" s="234"/>
      <c r="L34" s="234"/>
      <c r="M34" s="234"/>
    </row>
    <row r="35" spans="1:13" ht="16.5">
      <c r="A35" s="424"/>
      <c r="B35" s="411"/>
      <c r="C35" s="27" t="s">
        <v>57</v>
      </c>
      <c r="D35" s="101">
        <v>242074000</v>
      </c>
      <c r="E35" s="80">
        <f>D35/4</f>
        <v>60518500</v>
      </c>
      <c r="F35" s="80">
        <v>60518500</v>
      </c>
      <c r="G35" s="80">
        <v>60518500</v>
      </c>
      <c r="H35" s="80">
        <v>60518500</v>
      </c>
      <c r="I35" s="142"/>
      <c r="J35" s="234"/>
      <c r="K35" s="234"/>
      <c r="L35" s="234"/>
      <c r="M35" s="234"/>
    </row>
    <row r="36" spans="1:13" ht="16.5">
      <c r="A36" s="424"/>
      <c r="B36" s="411"/>
      <c r="C36" s="27" t="s">
        <v>58</v>
      </c>
      <c r="D36" s="69"/>
      <c r="E36" s="70"/>
      <c r="F36" s="70"/>
      <c r="H36" s="72"/>
      <c r="I36" s="142"/>
      <c r="J36" s="234"/>
      <c r="K36" s="234"/>
      <c r="L36" s="234"/>
      <c r="M36" s="234"/>
    </row>
    <row r="37" spans="1:13" ht="16.5">
      <c r="A37" s="425"/>
      <c r="B37" s="412"/>
      <c r="C37" s="28" t="s">
        <v>164</v>
      </c>
      <c r="D37" s="71">
        <f>SUM(D34:D36)</f>
        <v>242074000</v>
      </c>
      <c r="E37" s="71">
        <f>SUM(E34:E36)</f>
        <v>60518500</v>
      </c>
      <c r="F37" s="308">
        <f>SUM(F34:F36)</f>
        <v>60518500</v>
      </c>
      <c r="G37" s="308">
        <f>SUM(G34:G36)</f>
        <v>60518500</v>
      </c>
      <c r="H37" s="308">
        <f>SUM(H34:H36)</f>
        <v>60518500</v>
      </c>
      <c r="I37" s="142"/>
      <c r="J37" s="234"/>
      <c r="K37" s="234"/>
      <c r="L37" s="234"/>
      <c r="M37" s="234"/>
    </row>
    <row r="38" spans="1:13" ht="16.5">
      <c r="A38" s="423" t="s">
        <v>150</v>
      </c>
      <c r="B38" s="410" t="s">
        <v>382</v>
      </c>
      <c r="C38" s="26" t="s">
        <v>56</v>
      </c>
      <c r="D38" s="71"/>
      <c r="E38" s="40"/>
      <c r="F38" s="72"/>
      <c r="G38" s="72"/>
      <c r="H38" s="72"/>
      <c r="I38" s="142"/>
      <c r="J38" s="234"/>
      <c r="K38" s="234"/>
      <c r="L38" s="234"/>
      <c r="M38" s="234"/>
    </row>
    <row r="39" spans="1:13" ht="16.5">
      <c r="A39" s="424"/>
      <c r="B39" s="411"/>
      <c r="C39" s="27" t="s">
        <v>57</v>
      </c>
      <c r="D39" s="101">
        <v>20090000</v>
      </c>
      <c r="E39" s="80">
        <f>D39/4</f>
        <v>5022500</v>
      </c>
      <c r="F39" s="80">
        <v>5022500</v>
      </c>
      <c r="G39" s="80">
        <v>5022500</v>
      </c>
      <c r="H39" s="80">
        <v>5022500</v>
      </c>
      <c r="I39" s="142"/>
      <c r="J39" s="234"/>
      <c r="K39" s="234"/>
      <c r="L39" s="234"/>
      <c r="M39" s="234"/>
    </row>
    <row r="40" spans="1:13" ht="16.5">
      <c r="A40" s="424"/>
      <c r="B40" s="411"/>
      <c r="C40" s="27" t="s">
        <v>58</v>
      </c>
      <c r="D40" s="69"/>
      <c r="E40" s="70"/>
      <c r="F40" s="70"/>
      <c r="H40" s="72"/>
      <c r="I40" s="142"/>
      <c r="J40" s="234"/>
      <c r="K40" s="234"/>
      <c r="L40" s="234"/>
      <c r="M40" s="234"/>
    </row>
    <row r="41" spans="1:13" ht="16.5">
      <c r="A41" s="425"/>
      <c r="B41" s="412"/>
      <c r="C41" s="28" t="s">
        <v>164</v>
      </c>
      <c r="D41" s="71">
        <f>D38+D39+D40</f>
        <v>20090000</v>
      </c>
      <c r="E41" s="71">
        <f>E38+E39+E40</f>
        <v>5022500</v>
      </c>
      <c r="F41" s="308">
        <f>F38+F39+F40</f>
        <v>5022500</v>
      </c>
      <c r="G41" s="308">
        <f>G38+G39+G40</f>
        <v>5022500</v>
      </c>
      <c r="H41" s="308">
        <f>H38+H39+H40</f>
        <v>5022500</v>
      </c>
      <c r="I41" s="142"/>
      <c r="J41" s="234"/>
      <c r="K41" s="234"/>
      <c r="L41" s="234"/>
      <c r="M41" s="234"/>
    </row>
    <row r="42" spans="1:13" ht="16.5">
      <c r="A42" s="157"/>
      <c r="B42" s="131"/>
      <c r="C42" s="34"/>
      <c r="D42" s="132"/>
      <c r="E42" s="158"/>
      <c r="F42" s="135"/>
      <c r="G42" s="134"/>
      <c r="H42" s="135"/>
      <c r="I42" s="142"/>
      <c r="J42" s="234"/>
      <c r="K42" s="234"/>
      <c r="L42" s="234"/>
      <c r="M42" s="234"/>
    </row>
    <row r="43" spans="1:13" ht="16.5">
      <c r="A43" s="142" t="s">
        <v>315</v>
      </c>
      <c r="B43" s="142"/>
      <c r="C43" s="142"/>
      <c r="D43" s="142"/>
      <c r="E43" s="234" t="s">
        <v>568</v>
      </c>
      <c r="F43" s="302"/>
      <c r="G43" s="302"/>
      <c r="H43" s="302"/>
      <c r="I43" s="142"/>
      <c r="J43" s="234"/>
      <c r="K43" s="234"/>
      <c r="L43" s="234"/>
      <c r="M43" s="234"/>
    </row>
    <row r="44" spans="1:13" ht="16.5">
      <c r="A44" s="142" t="s">
        <v>389</v>
      </c>
      <c r="B44" s="142"/>
      <c r="C44" s="142"/>
      <c r="D44" s="142"/>
      <c r="E44" s="234" t="s">
        <v>569</v>
      </c>
      <c r="F44" s="302"/>
      <c r="G44" s="302"/>
      <c r="H44" s="302"/>
      <c r="I44" s="142"/>
      <c r="J44" s="234"/>
      <c r="K44" s="234"/>
      <c r="L44" s="234"/>
      <c r="M44" s="234"/>
    </row>
    <row r="45" spans="1:13" ht="16.5">
      <c r="A45" s="426" t="s">
        <v>559</v>
      </c>
      <c r="B45" s="426"/>
      <c r="C45" s="144"/>
      <c r="D45" s="144" t="s">
        <v>42</v>
      </c>
      <c r="E45" s="145"/>
      <c r="F45" s="426" t="s">
        <v>557</v>
      </c>
      <c r="G45" s="426"/>
      <c r="H45" s="426"/>
      <c r="I45" s="142"/>
      <c r="J45" s="234"/>
      <c r="K45" s="234"/>
      <c r="L45" s="234"/>
      <c r="M45" s="234"/>
    </row>
    <row r="46" spans="1:13" ht="29.25" customHeight="1">
      <c r="A46" s="413" t="s">
        <v>570</v>
      </c>
      <c r="B46" s="413"/>
      <c r="C46" s="147"/>
      <c r="D46" s="147" t="s">
        <v>43</v>
      </c>
      <c r="E46" s="145"/>
      <c r="F46" s="427" t="s">
        <v>571</v>
      </c>
      <c r="G46" s="427"/>
      <c r="H46" s="427"/>
      <c r="I46" s="142"/>
      <c r="J46" s="234"/>
      <c r="K46" s="234"/>
      <c r="L46" s="234"/>
      <c r="M46" s="234"/>
    </row>
    <row r="47" spans="1:13" ht="16.5">
      <c r="A47" s="148"/>
      <c r="B47" s="146"/>
      <c r="C47" s="40"/>
      <c r="D47" s="149"/>
      <c r="E47" s="150"/>
      <c r="F47" s="335"/>
      <c r="G47" s="303" t="s">
        <v>44</v>
      </c>
      <c r="H47" s="304" t="s">
        <v>0</v>
      </c>
      <c r="I47" s="142"/>
      <c r="J47" s="234"/>
      <c r="K47" s="234"/>
      <c r="L47" s="234"/>
      <c r="M47" s="234"/>
    </row>
    <row r="48" spans="1:13" ht="16.5">
      <c r="A48" s="148"/>
      <c r="B48" s="146"/>
      <c r="C48" s="40"/>
      <c r="D48" s="149"/>
      <c r="E48" s="150"/>
      <c r="F48" s="335"/>
      <c r="G48" s="304" t="s">
        <v>45</v>
      </c>
      <c r="H48" s="304" t="s">
        <v>0</v>
      </c>
      <c r="I48" s="142"/>
      <c r="J48" s="234"/>
      <c r="K48" s="234"/>
      <c r="L48" s="234"/>
      <c r="M48" s="234"/>
    </row>
    <row r="49" spans="1:13" ht="16.5">
      <c r="A49" s="148"/>
      <c r="B49" s="146"/>
      <c r="C49" s="40"/>
      <c r="D49" s="149"/>
      <c r="E49" s="46"/>
      <c r="F49" s="336"/>
      <c r="G49" s="304" t="s">
        <v>46</v>
      </c>
      <c r="H49" s="304"/>
      <c r="I49" s="142"/>
      <c r="J49" s="234"/>
      <c r="K49" s="234"/>
      <c r="L49" s="234"/>
      <c r="M49" s="234"/>
    </row>
    <row r="50" spans="1:13" ht="33">
      <c r="A50" s="81" t="s">
        <v>47</v>
      </c>
      <c r="B50" s="152" t="s">
        <v>48</v>
      </c>
      <c r="C50" s="152" t="s">
        <v>49</v>
      </c>
      <c r="D50" s="153" t="s">
        <v>50</v>
      </c>
      <c r="E50" s="154" t="s">
        <v>51</v>
      </c>
      <c r="F50" s="305"/>
      <c r="G50" s="305"/>
      <c r="H50" s="331"/>
      <c r="I50" s="142"/>
      <c r="J50" s="234"/>
      <c r="K50" s="234"/>
      <c r="L50" s="234"/>
      <c r="M50" s="234"/>
    </row>
    <row r="51" spans="1:13" ht="16.5">
      <c r="A51" s="81"/>
      <c r="B51" s="155"/>
      <c r="C51" s="156"/>
      <c r="D51" s="83"/>
      <c r="E51" s="82" t="s">
        <v>52</v>
      </c>
      <c r="F51" s="306" t="s">
        <v>53</v>
      </c>
      <c r="G51" s="306" t="s">
        <v>54</v>
      </c>
      <c r="H51" s="306" t="s">
        <v>55</v>
      </c>
      <c r="I51" s="142"/>
      <c r="J51" s="234"/>
      <c r="K51" s="234"/>
      <c r="L51" s="234"/>
      <c r="M51" s="234"/>
    </row>
    <row r="52" spans="1:13" ht="16.5">
      <c r="A52" s="81">
        <v>1</v>
      </c>
      <c r="B52" s="81">
        <v>2</v>
      </c>
      <c r="C52" s="82">
        <v>3</v>
      </c>
      <c r="D52" s="83">
        <v>4</v>
      </c>
      <c r="E52" s="82">
        <v>5</v>
      </c>
      <c r="F52" s="306">
        <v>6</v>
      </c>
      <c r="G52" s="306">
        <v>7</v>
      </c>
      <c r="H52" s="306">
        <v>8</v>
      </c>
      <c r="I52" s="142"/>
      <c r="J52" s="234"/>
      <c r="K52" s="234"/>
      <c r="L52" s="234"/>
      <c r="M52" s="234"/>
    </row>
    <row r="53" spans="1:13" ht="16.5">
      <c r="A53" s="423" t="s">
        <v>572</v>
      </c>
      <c r="B53" s="410" t="s">
        <v>573</v>
      </c>
      <c r="C53" s="26" t="s">
        <v>56</v>
      </c>
      <c r="D53" s="71"/>
      <c r="E53" s="40"/>
      <c r="F53" s="72"/>
      <c r="G53" s="72"/>
      <c r="H53" s="72"/>
      <c r="I53" s="142"/>
      <c r="J53" s="234"/>
      <c r="K53" s="234"/>
      <c r="L53" s="234"/>
      <c r="M53" s="234"/>
    </row>
    <row r="54" spans="1:13" ht="16.5">
      <c r="A54" s="424"/>
      <c r="B54" s="411"/>
      <c r="C54" s="27" t="s">
        <v>57</v>
      </c>
      <c r="D54" s="101">
        <v>217090000</v>
      </c>
      <c r="E54" s="80">
        <f>D54/4</f>
        <v>54272500</v>
      </c>
      <c r="F54" s="80">
        <f>E54</f>
        <v>54272500</v>
      </c>
      <c r="G54" s="80">
        <f>F54</f>
        <v>54272500</v>
      </c>
      <c r="H54" s="80">
        <f>G54</f>
        <v>54272500</v>
      </c>
      <c r="I54" s="142"/>
      <c r="J54" s="234"/>
      <c r="K54" s="234"/>
      <c r="L54" s="234"/>
      <c r="M54" s="234"/>
    </row>
    <row r="55" spans="1:13" ht="16.5">
      <c r="A55" s="424"/>
      <c r="B55" s="411"/>
      <c r="C55" s="27" t="s">
        <v>58</v>
      </c>
      <c r="D55" s="69"/>
      <c r="E55" s="70"/>
      <c r="F55" s="70"/>
      <c r="H55" s="72"/>
      <c r="I55" s="142"/>
      <c r="J55" s="234"/>
      <c r="K55" s="234"/>
      <c r="L55" s="234"/>
      <c r="M55" s="234"/>
    </row>
    <row r="56" spans="1:13" ht="16.5">
      <c r="A56" s="425"/>
      <c r="B56" s="412"/>
      <c r="C56" s="28" t="s">
        <v>164</v>
      </c>
      <c r="D56" s="71">
        <f>SUM(D53:D55)</f>
        <v>217090000</v>
      </c>
      <c r="E56" s="71">
        <f>SUM(E53:E55)</f>
        <v>54272500</v>
      </c>
      <c r="F56" s="308">
        <f>SUM(F53:F55)</f>
        <v>54272500</v>
      </c>
      <c r="G56" s="308">
        <f>SUM(G53:G55)</f>
        <v>54272500</v>
      </c>
      <c r="H56" s="308">
        <f>SUM(H53:H55)</f>
        <v>54272500</v>
      </c>
      <c r="I56" s="142"/>
      <c r="J56" s="234"/>
      <c r="K56" s="234"/>
      <c r="L56" s="234"/>
      <c r="M56" s="234"/>
    </row>
    <row r="57" spans="1:13" ht="16.5">
      <c r="A57" s="157"/>
      <c r="B57" s="131"/>
      <c r="C57" s="34"/>
      <c r="D57" s="132"/>
      <c r="E57" s="132"/>
      <c r="F57" s="309"/>
      <c r="G57" s="309"/>
      <c r="H57" s="309"/>
      <c r="I57" s="142"/>
      <c r="J57" s="234"/>
      <c r="K57" s="234"/>
      <c r="L57" s="234"/>
      <c r="M57" s="234"/>
    </row>
    <row r="58" spans="1:13" ht="16.5">
      <c r="A58" s="142" t="s">
        <v>315</v>
      </c>
      <c r="B58" s="142"/>
      <c r="C58" s="142"/>
      <c r="D58" s="142"/>
      <c r="E58" s="234" t="s">
        <v>568</v>
      </c>
      <c r="F58" s="302"/>
      <c r="G58" s="302"/>
      <c r="H58" s="302"/>
      <c r="I58" s="142"/>
      <c r="J58" s="234"/>
      <c r="K58" s="234"/>
      <c r="L58" s="234"/>
      <c r="M58" s="234"/>
    </row>
    <row r="59" spans="1:13" ht="16.5">
      <c r="A59" s="142" t="s">
        <v>389</v>
      </c>
      <c r="B59" s="142"/>
      <c r="C59" s="142"/>
      <c r="D59" s="142"/>
      <c r="E59" s="234" t="s">
        <v>569</v>
      </c>
      <c r="F59" s="302"/>
      <c r="G59" s="302"/>
      <c r="H59" s="302"/>
      <c r="I59" s="142"/>
      <c r="J59" s="234"/>
      <c r="K59" s="234"/>
      <c r="L59" s="234"/>
      <c r="M59" s="234"/>
    </row>
    <row r="60" spans="1:13" ht="16.5">
      <c r="A60" s="426" t="s">
        <v>559</v>
      </c>
      <c r="B60" s="426"/>
      <c r="C60" s="144"/>
      <c r="D60" s="144" t="s">
        <v>42</v>
      </c>
      <c r="E60" s="145"/>
      <c r="F60" s="426" t="s">
        <v>557</v>
      </c>
      <c r="G60" s="426"/>
      <c r="H60" s="426"/>
      <c r="I60" s="142"/>
      <c r="J60" s="234"/>
      <c r="K60" s="234"/>
      <c r="L60" s="234"/>
      <c r="M60" s="234"/>
    </row>
    <row r="61" spans="1:13" ht="39" customHeight="1">
      <c r="A61" s="413" t="s">
        <v>574</v>
      </c>
      <c r="B61" s="413"/>
      <c r="C61" s="147"/>
      <c r="D61" s="147" t="s">
        <v>43</v>
      </c>
      <c r="E61" s="145"/>
      <c r="F61" s="427" t="s">
        <v>395</v>
      </c>
      <c r="G61" s="427"/>
      <c r="H61" s="427"/>
      <c r="I61" s="142"/>
      <c r="J61" s="234"/>
      <c r="K61" s="234"/>
      <c r="L61" s="234"/>
      <c r="M61" s="234"/>
    </row>
    <row r="62" spans="1:13" ht="16.5">
      <c r="A62" s="148"/>
      <c r="B62" s="146"/>
      <c r="C62" s="40"/>
      <c r="D62" s="149"/>
      <c r="E62" s="150"/>
      <c r="F62" s="335"/>
      <c r="G62" s="303" t="s">
        <v>44</v>
      </c>
      <c r="H62" s="304" t="s">
        <v>0</v>
      </c>
      <c r="I62" s="142"/>
      <c r="J62" s="234"/>
      <c r="K62" s="234"/>
      <c r="L62" s="234"/>
      <c r="M62" s="234"/>
    </row>
    <row r="63" spans="1:13" ht="16.5">
      <c r="A63" s="148"/>
      <c r="B63" s="146"/>
      <c r="C63" s="40"/>
      <c r="D63" s="149"/>
      <c r="E63" s="150"/>
      <c r="F63" s="335"/>
      <c r="G63" s="304" t="s">
        <v>45</v>
      </c>
      <c r="H63" s="304" t="s">
        <v>0</v>
      </c>
      <c r="I63" s="142"/>
      <c r="J63" s="234"/>
      <c r="K63" s="234"/>
      <c r="L63" s="234"/>
      <c r="M63" s="234"/>
    </row>
    <row r="64" spans="1:13" ht="16.5">
      <c r="A64" s="148"/>
      <c r="B64" s="146"/>
      <c r="C64" s="40"/>
      <c r="D64" s="149"/>
      <c r="E64" s="46"/>
      <c r="F64" s="336"/>
      <c r="G64" s="304" t="s">
        <v>46</v>
      </c>
      <c r="H64" s="304"/>
      <c r="I64" s="142"/>
      <c r="J64" s="234"/>
      <c r="K64" s="234"/>
      <c r="L64" s="234"/>
      <c r="M64" s="234"/>
    </row>
    <row r="65" spans="1:13" ht="33">
      <c r="A65" s="81" t="s">
        <v>47</v>
      </c>
      <c r="B65" s="152" t="s">
        <v>48</v>
      </c>
      <c r="C65" s="152" t="s">
        <v>49</v>
      </c>
      <c r="D65" s="153" t="s">
        <v>50</v>
      </c>
      <c r="E65" s="154" t="s">
        <v>51</v>
      </c>
      <c r="F65" s="305"/>
      <c r="G65" s="305"/>
      <c r="H65" s="331"/>
      <c r="I65" s="142"/>
      <c r="J65" s="234"/>
      <c r="K65" s="234"/>
      <c r="L65" s="234"/>
      <c r="M65" s="234"/>
    </row>
    <row r="66" spans="1:13" ht="16.5">
      <c r="A66" s="81"/>
      <c r="B66" s="155"/>
      <c r="C66" s="156"/>
      <c r="D66" s="83"/>
      <c r="E66" s="82" t="s">
        <v>52</v>
      </c>
      <c r="F66" s="306" t="s">
        <v>53</v>
      </c>
      <c r="G66" s="306" t="s">
        <v>54</v>
      </c>
      <c r="H66" s="306" t="s">
        <v>55</v>
      </c>
      <c r="I66" s="142"/>
      <c r="J66" s="234"/>
      <c r="K66" s="234"/>
      <c r="L66" s="234"/>
      <c r="M66" s="234"/>
    </row>
    <row r="67" spans="1:13" ht="16.5">
      <c r="A67" s="81">
        <v>1</v>
      </c>
      <c r="B67" s="81">
        <v>2</v>
      </c>
      <c r="C67" s="82">
        <v>3</v>
      </c>
      <c r="D67" s="83">
        <v>4</v>
      </c>
      <c r="E67" s="82">
        <v>5</v>
      </c>
      <c r="F67" s="306">
        <v>6</v>
      </c>
      <c r="G67" s="306">
        <v>7</v>
      </c>
      <c r="H67" s="306">
        <v>8</v>
      </c>
      <c r="I67" s="142"/>
      <c r="J67" s="234"/>
      <c r="K67" s="234"/>
      <c r="L67" s="234"/>
      <c r="M67" s="234"/>
    </row>
    <row r="68" spans="1:13" ht="16.5">
      <c r="A68" s="423" t="s">
        <v>575</v>
      </c>
      <c r="B68" s="410" t="s">
        <v>576</v>
      </c>
      <c r="C68" s="26" t="s">
        <v>56</v>
      </c>
      <c r="D68" s="71"/>
      <c r="E68" s="40"/>
      <c r="F68" s="72"/>
      <c r="G68" s="72"/>
      <c r="H68" s="72"/>
      <c r="I68" s="142"/>
      <c r="J68" s="234"/>
      <c r="K68" s="234"/>
      <c r="L68" s="234"/>
      <c r="M68" s="234"/>
    </row>
    <row r="69" spans="1:13" ht="16.5">
      <c r="A69" s="424"/>
      <c r="B69" s="411"/>
      <c r="C69" s="27" t="s">
        <v>57</v>
      </c>
      <c r="D69" s="285">
        <v>397299000</v>
      </c>
      <c r="E69" s="80">
        <f>D69/4</f>
        <v>99324750</v>
      </c>
      <c r="F69" s="80">
        <f>E69</f>
        <v>99324750</v>
      </c>
      <c r="G69" s="80">
        <f>F69</f>
        <v>99324750</v>
      </c>
      <c r="H69" s="80">
        <f>G69</f>
        <v>99324750</v>
      </c>
      <c r="I69" s="142"/>
      <c r="J69" s="234"/>
      <c r="K69" s="234"/>
      <c r="L69" s="234"/>
      <c r="M69" s="234"/>
    </row>
    <row r="70" spans="1:13" ht="16.5">
      <c r="A70" s="424"/>
      <c r="B70" s="411"/>
      <c r="C70" s="27" t="s">
        <v>58</v>
      </c>
      <c r="D70" s="69"/>
      <c r="E70" s="70"/>
      <c r="F70" s="70"/>
      <c r="H70" s="72"/>
      <c r="I70" s="142"/>
      <c r="J70" s="234"/>
      <c r="K70" s="234"/>
      <c r="L70" s="234"/>
      <c r="M70" s="234"/>
    </row>
    <row r="71" spans="1:13" ht="16.5">
      <c r="A71" s="425"/>
      <c r="B71" s="412"/>
      <c r="C71" s="28" t="s">
        <v>164</v>
      </c>
      <c r="D71" s="71">
        <f>SUM(D68:D70)</f>
        <v>397299000</v>
      </c>
      <c r="E71" s="71">
        <f>SUM(E68:E70)</f>
        <v>99324750</v>
      </c>
      <c r="F71" s="308">
        <f>SUM(F68:F70)</f>
        <v>99324750</v>
      </c>
      <c r="G71" s="308">
        <f>SUM(G68:G70)</f>
        <v>99324750</v>
      </c>
      <c r="H71" s="308">
        <f>SUM(H68:H70)</f>
        <v>99324750</v>
      </c>
      <c r="I71" s="142"/>
      <c r="J71" s="234"/>
      <c r="K71" s="234"/>
      <c r="L71" s="234"/>
      <c r="M71" s="234"/>
    </row>
    <row r="72" spans="1:13" ht="16.5">
      <c r="A72" s="157"/>
      <c r="B72" s="131"/>
      <c r="C72" s="34"/>
      <c r="D72" s="132"/>
      <c r="E72" s="132"/>
      <c r="F72" s="309"/>
      <c r="G72" s="309"/>
      <c r="H72" s="309"/>
      <c r="I72" s="142"/>
      <c r="J72" s="234"/>
      <c r="K72" s="234"/>
      <c r="L72" s="234"/>
      <c r="M72" s="234"/>
    </row>
    <row r="73" spans="1:13" ht="16.5">
      <c r="A73" s="142" t="s">
        <v>315</v>
      </c>
      <c r="B73" s="142"/>
      <c r="C73" s="142"/>
      <c r="D73" s="142"/>
      <c r="E73" s="234" t="s">
        <v>568</v>
      </c>
      <c r="F73" s="302"/>
      <c r="G73" s="302"/>
      <c r="H73" s="302"/>
      <c r="I73" s="142"/>
      <c r="J73" s="234"/>
      <c r="K73" s="234"/>
      <c r="L73" s="234"/>
      <c r="M73" s="234"/>
    </row>
    <row r="74" spans="1:13" ht="16.5">
      <c r="A74" s="142" t="s">
        <v>389</v>
      </c>
      <c r="B74" s="142"/>
      <c r="C74" s="142"/>
      <c r="D74" s="142"/>
      <c r="E74" s="234" t="s">
        <v>569</v>
      </c>
      <c r="F74" s="302"/>
      <c r="G74" s="302"/>
      <c r="H74" s="302"/>
      <c r="I74" s="142"/>
      <c r="J74" s="234"/>
      <c r="K74" s="234"/>
      <c r="L74" s="234"/>
      <c r="M74" s="234"/>
    </row>
    <row r="75" spans="1:13" ht="16.5">
      <c r="A75" s="426" t="s">
        <v>559</v>
      </c>
      <c r="B75" s="426"/>
      <c r="C75" s="144"/>
      <c r="D75" s="144" t="s">
        <v>42</v>
      </c>
      <c r="E75" s="145"/>
      <c r="F75" s="426" t="s">
        <v>557</v>
      </c>
      <c r="G75" s="426"/>
      <c r="H75" s="426"/>
      <c r="I75" s="142"/>
      <c r="J75" s="234"/>
      <c r="K75" s="234"/>
      <c r="L75" s="234"/>
      <c r="M75" s="234"/>
    </row>
    <row r="76" spans="1:13" ht="33" customHeight="1">
      <c r="A76" s="413" t="s">
        <v>577</v>
      </c>
      <c r="B76" s="413"/>
      <c r="C76" s="147"/>
      <c r="D76" s="147" t="s">
        <v>43</v>
      </c>
      <c r="E76" s="145"/>
      <c r="F76" s="427" t="s">
        <v>578</v>
      </c>
      <c r="G76" s="427"/>
      <c r="H76" s="427"/>
      <c r="I76" s="142"/>
      <c r="J76" s="234"/>
      <c r="K76" s="234"/>
      <c r="L76" s="234"/>
      <c r="M76" s="234"/>
    </row>
    <row r="77" spans="1:13" ht="16.5">
      <c r="A77" s="148"/>
      <c r="B77" s="146"/>
      <c r="C77" s="40"/>
      <c r="D77" s="149"/>
      <c r="E77" s="150"/>
      <c r="F77" s="335"/>
      <c r="G77" s="303" t="s">
        <v>44</v>
      </c>
      <c r="H77" s="304" t="s">
        <v>0</v>
      </c>
      <c r="I77" s="142"/>
      <c r="J77" s="234"/>
      <c r="K77" s="234"/>
      <c r="L77" s="234"/>
      <c r="M77" s="234"/>
    </row>
    <row r="78" spans="1:13" ht="16.5">
      <c r="A78" s="148"/>
      <c r="B78" s="146"/>
      <c r="C78" s="40"/>
      <c r="D78" s="149"/>
      <c r="E78" s="150"/>
      <c r="F78" s="335"/>
      <c r="G78" s="304" t="s">
        <v>45</v>
      </c>
      <c r="H78" s="304" t="s">
        <v>0</v>
      </c>
      <c r="I78" s="142"/>
      <c r="J78" s="234"/>
      <c r="K78" s="234"/>
      <c r="L78" s="234"/>
      <c r="M78" s="234"/>
    </row>
    <row r="79" spans="1:13" ht="16.5">
      <c r="A79" s="148"/>
      <c r="B79" s="146"/>
      <c r="C79" s="40"/>
      <c r="D79" s="149"/>
      <c r="E79" s="46"/>
      <c r="F79" s="336"/>
      <c r="G79" s="304" t="s">
        <v>46</v>
      </c>
      <c r="H79" s="304"/>
      <c r="I79" s="142"/>
      <c r="J79" s="234"/>
      <c r="K79" s="234"/>
      <c r="L79" s="234"/>
      <c r="M79" s="234"/>
    </row>
    <row r="80" spans="1:13" ht="33">
      <c r="A80" s="81" t="s">
        <v>47</v>
      </c>
      <c r="B80" s="152" t="s">
        <v>48</v>
      </c>
      <c r="C80" s="152" t="s">
        <v>49</v>
      </c>
      <c r="D80" s="153" t="s">
        <v>50</v>
      </c>
      <c r="E80" s="154" t="s">
        <v>51</v>
      </c>
      <c r="F80" s="305"/>
      <c r="G80" s="305"/>
      <c r="H80" s="331"/>
      <c r="I80" s="142"/>
      <c r="J80" s="234"/>
      <c r="K80" s="234"/>
      <c r="L80" s="234"/>
      <c r="M80" s="234"/>
    </row>
    <row r="81" spans="1:13" ht="16.5">
      <c r="A81" s="81"/>
      <c r="B81" s="155"/>
      <c r="C81" s="156"/>
      <c r="D81" s="83"/>
      <c r="E81" s="82" t="s">
        <v>52</v>
      </c>
      <c r="F81" s="306" t="s">
        <v>53</v>
      </c>
      <c r="G81" s="306" t="s">
        <v>54</v>
      </c>
      <c r="H81" s="306" t="s">
        <v>55</v>
      </c>
      <c r="I81" s="142"/>
      <c r="J81" s="234"/>
      <c r="K81" s="234"/>
      <c r="L81" s="234"/>
      <c r="M81" s="234"/>
    </row>
    <row r="82" spans="1:13" ht="16.5">
      <c r="A82" s="81">
        <v>1</v>
      </c>
      <c r="B82" s="81">
        <v>2</v>
      </c>
      <c r="C82" s="82">
        <v>3</v>
      </c>
      <c r="D82" s="83">
        <v>4</v>
      </c>
      <c r="E82" s="82">
        <v>5</v>
      </c>
      <c r="F82" s="306">
        <v>6</v>
      </c>
      <c r="G82" s="306">
        <v>7</v>
      </c>
      <c r="H82" s="306">
        <v>8</v>
      </c>
      <c r="I82" s="142"/>
      <c r="J82" s="234"/>
      <c r="K82" s="234"/>
      <c r="L82" s="234"/>
      <c r="M82" s="234"/>
    </row>
    <row r="83" spans="1:13" ht="16.5">
      <c r="A83" s="423" t="s">
        <v>579</v>
      </c>
      <c r="B83" s="410" t="s">
        <v>580</v>
      </c>
      <c r="C83" s="26" t="s">
        <v>56</v>
      </c>
      <c r="D83" s="71"/>
      <c r="E83" s="40"/>
      <c r="F83" s="72"/>
      <c r="G83" s="72"/>
      <c r="H83" s="72"/>
      <c r="I83" s="142"/>
      <c r="J83" s="234"/>
      <c r="K83" s="234"/>
      <c r="L83" s="234"/>
      <c r="M83" s="234"/>
    </row>
    <row r="84" spans="1:13" ht="16.5">
      <c r="A84" s="424"/>
      <c r="B84" s="411"/>
      <c r="C84" s="27" t="s">
        <v>57</v>
      </c>
      <c r="D84" s="101">
        <v>78000000</v>
      </c>
      <c r="E84" s="80">
        <f>D84/4</f>
        <v>19500000</v>
      </c>
      <c r="F84" s="80">
        <f>E84</f>
        <v>19500000</v>
      </c>
      <c r="G84" s="80">
        <f>F84</f>
        <v>19500000</v>
      </c>
      <c r="H84" s="80">
        <f>G84</f>
        <v>19500000</v>
      </c>
      <c r="I84" s="142"/>
      <c r="J84" s="234"/>
      <c r="K84" s="234"/>
      <c r="L84" s="234"/>
      <c r="M84" s="234"/>
    </row>
    <row r="85" spans="1:13" ht="16.5">
      <c r="A85" s="424"/>
      <c r="B85" s="411"/>
      <c r="C85" s="27" t="s">
        <v>58</v>
      </c>
      <c r="D85" s="69"/>
      <c r="E85" s="70"/>
      <c r="F85" s="70"/>
      <c r="H85" s="72"/>
      <c r="I85" s="142"/>
      <c r="J85" s="234"/>
      <c r="K85" s="234"/>
      <c r="L85" s="234"/>
      <c r="M85" s="234"/>
    </row>
    <row r="86" spans="1:13" ht="16.5">
      <c r="A86" s="425"/>
      <c r="B86" s="412"/>
      <c r="C86" s="28" t="s">
        <v>164</v>
      </c>
      <c r="D86" s="71">
        <f>SUM(D83:D85)</f>
        <v>78000000</v>
      </c>
      <c r="E86" s="71">
        <f>SUM(E83:E85)</f>
        <v>19500000</v>
      </c>
      <c r="F86" s="308">
        <f>SUM(F83:F85)</f>
        <v>19500000</v>
      </c>
      <c r="G86" s="308">
        <f>SUM(G83:G85)</f>
        <v>19500000</v>
      </c>
      <c r="H86" s="308">
        <f>SUM(H83:H85)</f>
        <v>19500000</v>
      </c>
      <c r="I86" s="142"/>
      <c r="J86" s="234"/>
      <c r="K86" s="234"/>
      <c r="L86" s="234"/>
      <c r="M86" s="234"/>
    </row>
    <row r="87" spans="1:13" ht="16.5">
      <c r="A87" s="157"/>
      <c r="B87" s="131"/>
      <c r="C87" s="34"/>
      <c r="D87" s="132"/>
      <c r="E87" s="132"/>
      <c r="F87" s="309"/>
      <c r="G87" s="309"/>
      <c r="H87" s="309"/>
      <c r="I87" s="142"/>
      <c r="J87" s="234"/>
      <c r="K87" s="234"/>
      <c r="L87" s="234"/>
      <c r="M87" s="234"/>
    </row>
    <row r="88" spans="1:13" ht="16.5">
      <c r="A88" s="157"/>
      <c r="B88" s="131"/>
      <c r="C88" s="34"/>
      <c r="D88" s="132"/>
      <c r="E88" s="132"/>
      <c r="F88" s="309"/>
      <c r="G88" s="309"/>
      <c r="H88" s="309"/>
      <c r="I88" s="142"/>
      <c r="J88" s="234"/>
      <c r="K88" s="234"/>
      <c r="L88" s="234"/>
      <c r="M88" s="234"/>
    </row>
    <row r="89" spans="1:13" ht="16.5">
      <c r="A89" s="142" t="s">
        <v>227</v>
      </c>
      <c r="B89" s="142"/>
      <c r="C89" s="142"/>
      <c r="D89" s="142"/>
      <c r="E89" s="234" t="s">
        <v>582</v>
      </c>
      <c r="F89" s="302"/>
      <c r="G89" s="302"/>
      <c r="H89" s="302"/>
      <c r="I89" s="142"/>
      <c r="J89" s="234"/>
      <c r="K89" s="234"/>
      <c r="L89" s="234"/>
      <c r="M89" s="234"/>
    </row>
    <row r="90" spans="1:13" ht="16.5">
      <c r="A90" s="142" t="s">
        <v>581</v>
      </c>
      <c r="B90" s="142"/>
      <c r="C90" s="142"/>
      <c r="D90" s="142"/>
      <c r="E90" s="234" t="s">
        <v>584</v>
      </c>
      <c r="F90" s="302"/>
      <c r="G90" s="302"/>
      <c r="H90" s="302"/>
      <c r="I90" s="142"/>
      <c r="J90" s="234"/>
      <c r="K90" s="234"/>
      <c r="L90" s="234"/>
      <c r="M90" s="234"/>
    </row>
    <row r="91" spans="1:13" ht="16.5">
      <c r="A91" s="426" t="s">
        <v>559</v>
      </c>
      <c r="B91" s="426"/>
      <c r="C91" s="144"/>
      <c r="D91" s="144" t="s">
        <v>42</v>
      </c>
      <c r="E91" s="145"/>
      <c r="F91" s="426" t="s">
        <v>557</v>
      </c>
      <c r="G91" s="426"/>
      <c r="H91" s="426"/>
      <c r="I91" s="142"/>
      <c r="J91" s="234"/>
      <c r="K91" s="234"/>
      <c r="L91" s="234"/>
      <c r="M91" s="234"/>
    </row>
    <row r="92" spans="1:13" ht="29.25" customHeight="1">
      <c r="A92" s="413" t="s">
        <v>586</v>
      </c>
      <c r="B92" s="413"/>
      <c r="C92" s="147"/>
      <c r="D92" s="147" t="s">
        <v>43</v>
      </c>
      <c r="E92" s="145"/>
      <c r="F92" s="427" t="s">
        <v>585</v>
      </c>
      <c r="G92" s="427"/>
      <c r="H92" s="427"/>
      <c r="I92" s="142"/>
      <c r="J92" s="234"/>
      <c r="K92" s="234"/>
      <c r="L92" s="234"/>
      <c r="M92" s="234"/>
    </row>
    <row r="93" spans="1:13" ht="16.5">
      <c r="A93" s="148"/>
      <c r="B93" s="146"/>
      <c r="C93" s="40"/>
      <c r="D93" s="149"/>
      <c r="E93" s="150"/>
      <c r="F93" s="335"/>
      <c r="G93" s="303" t="s">
        <v>44</v>
      </c>
      <c r="H93" s="304" t="s">
        <v>0</v>
      </c>
      <c r="I93" s="142"/>
      <c r="J93" s="234"/>
      <c r="K93" s="234"/>
      <c r="L93" s="234"/>
      <c r="M93" s="234"/>
    </row>
    <row r="94" spans="1:13" ht="16.5">
      <c r="A94" s="148"/>
      <c r="B94" s="146"/>
      <c r="C94" s="40"/>
      <c r="D94" s="149"/>
      <c r="E94" s="150"/>
      <c r="F94" s="335"/>
      <c r="G94" s="304" t="s">
        <v>45</v>
      </c>
      <c r="H94" s="304" t="s">
        <v>0</v>
      </c>
      <c r="I94" s="142"/>
      <c r="J94" s="234"/>
      <c r="K94" s="234"/>
      <c r="L94" s="234"/>
      <c r="M94" s="234"/>
    </row>
    <row r="95" spans="1:13" ht="16.5">
      <c r="A95" s="148"/>
      <c r="B95" s="146"/>
      <c r="C95" s="40"/>
      <c r="D95" s="149"/>
      <c r="E95" s="46"/>
      <c r="F95" s="336"/>
      <c r="G95" s="304" t="s">
        <v>46</v>
      </c>
      <c r="H95" s="304"/>
      <c r="I95" s="142"/>
      <c r="J95" s="234"/>
      <c r="K95" s="234"/>
      <c r="L95" s="234"/>
      <c r="M95" s="234"/>
    </row>
    <row r="96" spans="1:13" ht="33">
      <c r="A96" s="81" t="s">
        <v>47</v>
      </c>
      <c r="B96" s="152" t="s">
        <v>48</v>
      </c>
      <c r="C96" s="152" t="s">
        <v>49</v>
      </c>
      <c r="D96" s="153" t="s">
        <v>50</v>
      </c>
      <c r="E96" s="154" t="s">
        <v>51</v>
      </c>
      <c r="F96" s="305"/>
      <c r="G96" s="305"/>
      <c r="H96" s="331"/>
      <c r="I96" s="142"/>
      <c r="J96" s="234"/>
      <c r="K96" s="234"/>
      <c r="L96" s="234"/>
      <c r="M96" s="234"/>
    </row>
    <row r="97" spans="1:13" ht="16.5">
      <c r="A97" s="81"/>
      <c r="B97" s="155"/>
      <c r="C97" s="156"/>
      <c r="D97" s="83"/>
      <c r="E97" s="82" t="s">
        <v>52</v>
      </c>
      <c r="F97" s="306" t="s">
        <v>53</v>
      </c>
      <c r="G97" s="306" t="s">
        <v>54</v>
      </c>
      <c r="H97" s="306" t="s">
        <v>55</v>
      </c>
      <c r="I97" s="142"/>
      <c r="J97" s="234"/>
      <c r="K97" s="234"/>
      <c r="L97" s="234"/>
      <c r="M97" s="234"/>
    </row>
    <row r="98" spans="1:13" ht="16.5">
      <c r="A98" s="81">
        <v>1</v>
      </c>
      <c r="B98" s="81">
        <v>2</v>
      </c>
      <c r="C98" s="82">
        <v>3</v>
      </c>
      <c r="D98" s="83">
        <v>4</v>
      </c>
      <c r="E98" s="82">
        <v>5</v>
      </c>
      <c r="F98" s="306">
        <v>6</v>
      </c>
      <c r="G98" s="306">
        <v>7</v>
      </c>
      <c r="H98" s="306">
        <v>8</v>
      </c>
      <c r="I98" s="142"/>
      <c r="J98" s="234"/>
      <c r="K98" s="234"/>
      <c r="L98" s="234"/>
      <c r="M98" s="234"/>
    </row>
    <row r="99" spans="1:13" ht="16.5">
      <c r="A99" s="423" t="s">
        <v>587</v>
      </c>
      <c r="B99" s="410" t="s">
        <v>588</v>
      </c>
      <c r="C99" s="26" t="s">
        <v>56</v>
      </c>
      <c r="D99" s="71"/>
      <c r="E99" s="40"/>
      <c r="F99" s="72"/>
      <c r="G99" s="72"/>
      <c r="H99" s="72"/>
      <c r="I99" s="142"/>
      <c r="J99" s="234"/>
      <c r="K99" s="234"/>
      <c r="L99" s="234"/>
      <c r="M99" s="234"/>
    </row>
    <row r="100" spans="1:13" ht="16.5">
      <c r="A100" s="424"/>
      <c r="B100" s="411"/>
      <c r="C100" s="27" t="s">
        <v>57</v>
      </c>
      <c r="D100" s="101">
        <v>13000000</v>
      </c>
      <c r="E100" s="80">
        <f>D100/4</f>
        <v>3250000</v>
      </c>
      <c r="F100" s="80">
        <f>E100</f>
        <v>3250000</v>
      </c>
      <c r="G100" s="80">
        <f>F100</f>
        <v>3250000</v>
      </c>
      <c r="H100" s="80">
        <f>G100</f>
        <v>3250000</v>
      </c>
      <c r="I100" s="142"/>
      <c r="J100" s="234"/>
      <c r="K100" s="234"/>
      <c r="L100" s="234"/>
      <c r="M100" s="234"/>
    </row>
    <row r="101" spans="1:13" ht="16.5">
      <c r="A101" s="424"/>
      <c r="B101" s="411"/>
      <c r="C101" s="27" t="s">
        <v>58</v>
      </c>
      <c r="D101" s="69"/>
      <c r="E101" s="70"/>
      <c r="F101" s="70"/>
      <c r="H101" s="72"/>
      <c r="I101" s="142"/>
      <c r="J101" s="234"/>
      <c r="K101" s="234"/>
      <c r="L101" s="234"/>
      <c r="M101" s="234"/>
    </row>
    <row r="102" spans="1:13" ht="16.5">
      <c r="A102" s="425"/>
      <c r="B102" s="412"/>
      <c r="C102" s="28" t="s">
        <v>164</v>
      </c>
      <c r="D102" s="71">
        <f>SUM(D99:D101)</f>
        <v>13000000</v>
      </c>
      <c r="E102" s="71">
        <f>SUM(E99:E101)</f>
        <v>3250000</v>
      </c>
      <c r="F102" s="308">
        <f>SUM(F99:F101)</f>
        <v>3250000</v>
      </c>
      <c r="G102" s="308">
        <f>SUM(G99:G101)</f>
        <v>3250000</v>
      </c>
      <c r="H102" s="308">
        <f>SUM(H99:H101)</f>
        <v>3250000</v>
      </c>
      <c r="I102" s="142"/>
      <c r="J102" s="234"/>
      <c r="K102" s="234"/>
      <c r="L102" s="234"/>
      <c r="M102" s="234"/>
    </row>
    <row r="103" spans="1:13" ht="16.5">
      <c r="A103" s="423" t="s">
        <v>589</v>
      </c>
      <c r="B103" s="410" t="s">
        <v>590</v>
      </c>
      <c r="C103" s="26" t="s">
        <v>56</v>
      </c>
      <c r="D103" s="71"/>
      <c r="E103" s="40"/>
      <c r="F103" s="72"/>
      <c r="G103" s="72"/>
      <c r="H103" s="72"/>
      <c r="I103" s="142"/>
      <c r="J103" s="234"/>
      <c r="K103" s="234"/>
      <c r="L103" s="234"/>
      <c r="M103" s="234"/>
    </row>
    <row r="104" spans="1:13" ht="16.5">
      <c r="A104" s="424"/>
      <c r="B104" s="411"/>
      <c r="C104" s="27" t="s">
        <v>57</v>
      </c>
      <c r="D104" s="101">
        <v>10000000</v>
      </c>
      <c r="E104" s="80">
        <f>D104/4</f>
        <v>2500000</v>
      </c>
      <c r="F104" s="80">
        <f>E104</f>
        <v>2500000</v>
      </c>
      <c r="G104" s="80">
        <f>F104</f>
        <v>2500000</v>
      </c>
      <c r="H104" s="80">
        <f>G104</f>
        <v>2500000</v>
      </c>
      <c r="I104" s="142"/>
      <c r="J104" s="234"/>
      <c r="K104" s="234"/>
      <c r="L104" s="234"/>
      <c r="M104" s="234"/>
    </row>
    <row r="105" spans="1:13" ht="16.5">
      <c r="A105" s="424"/>
      <c r="B105" s="411"/>
      <c r="C105" s="27" t="s">
        <v>58</v>
      </c>
      <c r="D105" s="69"/>
      <c r="E105" s="70"/>
      <c r="F105" s="70"/>
      <c r="H105" s="72"/>
      <c r="I105" s="142"/>
      <c r="J105" s="234"/>
      <c r="K105" s="234"/>
      <c r="L105" s="234"/>
      <c r="M105" s="234"/>
    </row>
    <row r="106" spans="1:13" ht="16.5">
      <c r="A106" s="425"/>
      <c r="B106" s="412"/>
      <c r="C106" s="28" t="s">
        <v>164</v>
      </c>
      <c r="D106" s="71">
        <f>SUM(D103:D105)</f>
        <v>10000000</v>
      </c>
      <c r="E106" s="71">
        <f>SUM(E103:E105)</f>
        <v>2500000</v>
      </c>
      <c r="F106" s="308">
        <f>SUM(F103:F105)</f>
        <v>2500000</v>
      </c>
      <c r="G106" s="308">
        <f>SUM(G103:G105)</f>
        <v>2500000</v>
      </c>
      <c r="H106" s="308">
        <f>SUM(H103:H105)</f>
        <v>2500000</v>
      </c>
      <c r="I106" s="142"/>
      <c r="J106" s="234"/>
      <c r="K106" s="234"/>
      <c r="L106" s="234"/>
      <c r="M106" s="234"/>
    </row>
    <row r="107" spans="1:13" ht="16.5">
      <c r="A107" s="423" t="s">
        <v>591</v>
      </c>
      <c r="B107" s="410" t="s">
        <v>592</v>
      </c>
      <c r="C107" s="26" t="s">
        <v>56</v>
      </c>
      <c r="D107" s="71"/>
      <c r="E107" s="40"/>
      <c r="F107" s="72"/>
      <c r="G107" s="72"/>
      <c r="H107" s="72"/>
      <c r="I107" s="142"/>
      <c r="J107" s="234"/>
      <c r="K107" s="234"/>
      <c r="L107" s="234"/>
      <c r="M107" s="234"/>
    </row>
    <row r="108" spans="1:13" ht="16.5">
      <c r="A108" s="424"/>
      <c r="B108" s="411"/>
      <c r="C108" s="27" t="s">
        <v>57</v>
      </c>
      <c r="D108" s="101">
        <v>17276654</v>
      </c>
      <c r="E108" s="80">
        <f>D108/4</f>
        <v>4319163.5</v>
      </c>
      <c r="F108" s="80">
        <f>E108</f>
        <v>4319163.5</v>
      </c>
      <c r="G108" s="80">
        <f>F108</f>
        <v>4319163.5</v>
      </c>
      <c r="H108" s="80">
        <f>G108</f>
        <v>4319163.5</v>
      </c>
      <c r="I108" s="142"/>
      <c r="J108" s="234"/>
      <c r="K108" s="234"/>
      <c r="L108" s="234"/>
      <c r="M108" s="234"/>
    </row>
    <row r="109" spans="1:13" ht="16.5">
      <c r="A109" s="424"/>
      <c r="B109" s="411"/>
      <c r="C109" s="27" t="s">
        <v>58</v>
      </c>
      <c r="D109" s="69"/>
      <c r="E109" s="70"/>
      <c r="F109" s="70"/>
      <c r="H109" s="72"/>
      <c r="I109" s="142"/>
      <c r="J109" s="234"/>
      <c r="K109" s="234"/>
      <c r="L109" s="234"/>
      <c r="M109" s="234"/>
    </row>
    <row r="110" spans="1:13" ht="16.5">
      <c r="A110" s="425"/>
      <c r="B110" s="412"/>
      <c r="C110" s="28" t="s">
        <v>164</v>
      </c>
      <c r="D110" s="71">
        <f>SUM(D107:D109)</f>
        <v>17276654</v>
      </c>
      <c r="E110" s="71">
        <f>SUM(E107:E109)</f>
        <v>4319163.5</v>
      </c>
      <c r="F110" s="308">
        <f>SUM(F107:F109)</f>
        <v>4319163.5</v>
      </c>
      <c r="G110" s="308">
        <f>SUM(G107:G109)</f>
        <v>4319163.5</v>
      </c>
      <c r="H110" s="308">
        <f>SUM(H107:H109)</f>
        <v>4319163.5</v>
      </c>
      <c r="I110" s="142"/>
      <c r="J110" s="234"/>
      <c r="K110" s="234"/>
      <c r="L110" s="234"/>
      <c r="M110" s="234"/>
    </row>
    <row r="111" spans="1:13" ht="16.5">
      <c r="A111" s="157"/>
      <c r="B111" s="131"/>
      <c r="C111" s="34"/>
      <c r="D111" s="132"/>
      <c r="E111" s="132"/>
      <c r="F111" s="309"/>
      <c r="G111" s="309"/>
      <c r="H111" s="309"/>
      <c r="I111" s="142"/>
      <c r="J111" s="234"/>
      <c r="K111" s="234"/>
      <c r="L111" s="234"/>
      <c r="M111" s="234"/>
    </row>
    <row r="112" spans="1:13" ht="16.5">
      <c r="A112" s="157"/>
      <c r="B112" s="131"/>
      <c r="C112" s="34"/>
      <c r="D112" s="132"/>
      <c r="E112" s="132"/>
      <c r="F112" s="309"/>
      <c r="G112" s="309"/>
      <c r="H112" s="309"/>
      <c r="I112" s="142"/>
      <c r="J112" s="234"/>
      <c r="K112" s="234"/>
      <c r="L112" s="234"/>
      <c r="M112" s="234"/>
    </row>
    <row r="113" spans="1:13" ht="16.5">
      <c r="A113" s="157"/>
      <c r="B113" s="131"/>
      <c r="C113" s="34"/>
      <c r="D113" s="132"/>
      <c r="E113" s="132"/>
      <c r="F113" s="309"/>
      <c r="G113" s="309"/>
      <c r="H113" s="309"/>
      <c r="I113" s="142"/>
      <c r="J113" s="234"/>
      <c r="K113" s="234"/>
      <c r="L113" s="234"/>
      <c r="M113" s="234"/>
    </row>
    <row r="114" spans="1:13" ht="16.5">
      <c r="A114" s="157"/>
      <c r="B114" s="131"/>
      <c r="C114" s="34"/>
      <c r="D114" s="132"/>
      <c r="E114" s="132"/>
      <c r="F114" s="309"/>
      <c r="G114" s="309"/>
      <c r="H114" s="309"/>
      <c r="I114" s="142"/>
      <c r="J114" s="234"/>
      <c r="K114" s="234"/>
      <c r="L114" s="234"/>
      <c r="M114" s="234"/>
    </row>
    <row r="115" spans="1:13" ht="16.5">
      <c r="A115" s="157"/>
      <c r="B115" s="131"/>
      <c r="C115" s="34"/>
      <c r="D115" s="132"/>
      <c r="E115" s="132"/>
      <c r="F115" s="309"/>
      <c r="G115" s="309"/>
      <c r="H115" s="309"/>
      <c r="I115" s="142"/>
      <c r="J115" s="234"/>
      <c r="K115" s="234"/>
      <c r="L115" s="234"/>
      <c r="M115" s="234"/>
    </row>
    <row r="116" spans="1:13" ht="16.5">
      <c r="A116" s="157"/>
      <c r="B116" s="131"/>
      <c r="C116" s="34"/>
      <c r="D116" s="132"/>
      <c r="E116" s="132"/>
      <c r="F116" s="309"/>
      <c r="G116" s="309"/>
      <c r="H116" s="309"/>
      <c r="I116" s="142"/>
      <c r="J116" s="234"/>
      <c r="K116" s="234"/>
      <c r="L116" s="234"/>
      <c r="M116" s="234"/>
    </row>
    <row r="117" spans="1:13" ht="16.5">
      <c r="A117" s="157"/>
      <c r="B117" s="131"/>
      <c r="C117" s="34"/>
      <c r="D117" s="132"/>
      <c r="E117" s="132"/>
      <c r="F117" s="309"/>
      <c r="G117" s="309"/>
      <c r="H117" s="309"/>
      <c r="I117" s="142"/>
      <c r="J117" s="234"/>
      <c r="K117" s="234"/>
      <c r="L117" s="234"/>
      <c r="M117" s="234"/>
    </row>
    <row r="118" spans="1:13" ht="16.5">
      <c r="A118" s="157"/>
      <c r="B118" s="131"/>
      <c r="C118" s="34"/>
      <c r="D118" s="132"/>
      <c r="E118" s="132"/>
      <c r="F118" s="309"/>
      <c r="G118" s="309"/>
      <c r="H118" s="309"/>
      <c r="I118" s="142"/>
      <c r="J118" s="234"/>
      <c r="K118" s="234"/>
      <c r="L118" s="234"/>
      <c r="M118" s="234"/>
    </row>
    <row r="119" spans="1:13" ht="16.5">
      <c r="A119" s="157"/>
      <c r="B119" s="131"/>
      <c r="C119" s="34"/>
      <c r="D119" s="132"/>
      <c r="E119" s="132"/>
      <c r="F119" s="309"/>
      <c r="G119" s="309"/>
      <c r="H119" s="309"/>
      <c r="I119" s="142"/>
      <c r="J119" s="234"/>
      <c r="K119" s="234"/>
      <c r="L119" s="234"/>
      <c r="M119" s="234"/>
    </row>
    <row r="120" spans="1:13" ht="16.5">
      <c r="A120" s="142" t="s">
        <v>19</v>
      </c>
      <c r="B120" s="142"/>
      <c r="C120" s="142"/>
      <c r="D120" s="142"/>
      <c r="E120" s="143" t="s">
        <v>166</v>
      </c>
      <c r="F120" s="302"/>
      <c r="G120" s="302"/>
      <c r="H120" s="302"/>
      <c r="I120" s="142"/>
      <c r="J120" s="143"/>
      <c r="K120" s="143"/>
      <c r="L120" s="143"/>
      <c r="M120" s="143"/>
    </row>
    <row r="121" spans="1:13" ht="16.5">
      <c r="A121" s="142" t="s">
        <v>26</v>
      </c>
      <c r="B121" s="142"/>
      <c r="C121" s="142"/>
      <c r="D121" s="142"/>
      <c r="E121" s="143" t="s">
        <v>167</v>
      </c>
      <c r="F121" s="302"/>
      <c r="G121" s="302"/>
      <c r="H121" s="302"/>
      <c r="I121" s="142"/>
      <c r="J121" s="143"/>
      <c r="K121" s="143"/>
      <c r="L121" s="143"/>
      <c r="M121" s="143"/>
    </row>
    <row r="122" spans="1:8" ht="37.5" customHeight="1">
      <c r="A122" s="426" t="s">
        <v>594</v>
      </c>
      <c r="B122" s="426"/>
      <c r="C122" s="144"/>
      <c r="D122" s="144" t="s">
        <v>42</v>
      </c>
      <c r="E122" s="145"/>
      <c r="F122" s="426" t="s">
        <v>593</v>
      </c>
      <c r="G122" s="426"/>
      <c r="H122" s="426"/>
    </row>
    <row r="123" spans="1:8" ht="36" customHeight="1">
      <c r="A123" s="413" t="s">
        <v>595</v>
      </c>
      <c r="B123" s="413"/>
      <c r="C123" s="147"/>
      <c r="D123" s="147" t="s">
        <v>43</v>
      </c>
      <c r="E123" s="145"/>
      <c r="F123" s="427" t="s">
        <v>596</v>
      </c>
      <c r="G123" s="427"/>
      <c r="H123" s="427"/>
    </row>
    <row r="124" spans="1:8" ht="16.5">
      <c r="A124" s="148"/>
      <c r="B124" s="146"/>
      <c r="C124" s="40"/>
      <c r="D124" s="149"/>
      <c r="E124" s="150"/>
      <c r="F124" s="335"/>
      <c r="G124" s="303" t="s">
        <v>44</v>
      </c>
      <c r="H124" s="304" t="s">
        <v>0</v>
      </c>
    </row>
    <row r="125" spans="1:8" ht="16.5">
      <c r="A125" s="148"/>
      <c r="B125" s="146"/>
      <c r="C125" s="40"/>
      <c r="D125" s="149"/>
      <c r="E125" s="150"/>
      <c r="F125" s="335"/>
      <c r="G125" s="304" t="s">
        <v>45</v>
      </c>
      <c r="H125" s="304" t="s">
        <v>0</v>
      </c>
    </row>
    <row r="126" spans="1:8" ht="16.5">
      <c r="A126" s="148"/>
      <c r="B126" s="146"/>
      <c r="C126" s="40"/>
      <c r="D126" s="149"/>
      <c r="E126" s="46"/>
      <c r="F126" s="336"/>
      <c r="G126" s="304" t="s">
        <v>46</v>
      </c>
      <c r="H126" s="304"/>
    </row>
    <row r="127" spans="1:8" ht="34.5" customHeight="1">
      <c r="A127" s="81" t="s">
        <v>47</v>
      </c>
      <c r="B127" s="152" t="s">
        <v>48</v>
      </c>
      <c r="C127" s="152" t="s">
        <v>49</v>
      </c>
      <c r="D127" s="153" t="s">
        <v>50</v>
      </c>
      <c r="E127" s="154" t="s">
        <v>51</v>
      </c>
      <c r="F127" s="305"/>
      <c r="G127" s="305"/>
      <c r="H127" s="331"/>
    </row>
    <row r="128" spans="1:8" ht="16.5">
      <c r="A128" s="81"/>
      <c r="B128" s="155"/>
      <c r="C128" s="156"/>
      <c r="D128" s="83"/>
      <c r="E128" s="82" t="s">
        <v>52</v>
      </c>
      <c r="F128" s="306" t="s">
        <v>53</v>
      </c>
      <c r="G128" s="306" t="s">
        <v>54</v>
      </c>
      <c r="H128" s="306" t="s">
        <v>55</v>
      </c>
    </row>
    <row r="129" spans="1:8" ht="16.5">
      <c r="A129" s="81">
        <v>1</v>
      </c>
      <c r="B129" s="81">
        <v>2</v>
      </c>
      <c r="C129" s="82">
        <v>3</v>
      </c>
      <c r="D129" s="83">
        <v>4</v>
      </c>
      <c r="E129" s="82">
        <v>5</v>
      </c>
      <c r="F129" s="306">
        <v>6</v>
      </c>
      <c r="G129" s="306">
        <v>7</v>
      </c>
      <c r="H129" s="306">
        <v>8</v>
      </c>
    </row>
    <row r="130" spans="1:8" ht="16.5">
      <c r="A130" s="423" t="s">
        <v>597</v>
      </c>
      <c r="B130" s="410" t="s">
        <v>598</v>
      </c>
      <c r="C130" s="26" t="s">
        <v>56</v>
      </c>
      <c r="D130" s="71"/>
      <c r="E130" s="40"/>
      <c r="F130" s="72"/>
      <c r="G130" s="72"/>
      <c r="H130" s="72"/>
    </row>
    <row r="131" spans="1:8" ht="16.5">
      <c r="A131" s="424"/>
      <c r="B131" s="411"/>
      <c r="C131" s="27" t="s">
        <v>57</v>
      </c>
      <c r="E131" s="80"/>
      <c r="F131" s="80"/>
      <c r="G131" s="80"/>
      <c r="H131" s="80"/>
    </row>
    <row r="132" spans="1:8" ht="16.5">
      <c r="A132" s="424"/>
      <c r="B132" s="411"/>
      <c r="C132" s="27" t="s">
        <v>58</v>
      </c>
      <c r="D132" s="69">
        <v>115000000</v>
      </c>
      <c r="E132" s="70"/>
      <c r="F132" s="70"/>
      <c r="G132" s="310">
        <f>D132/2</f>
        <v>57500000</v>
      </c>
      <c r="H132" s="72">
        <f>G132</f>
        <v>57500000</v>
      </c>
    </row>
    <row r="133" spans="1:8" ht="16.5">
      <c r="A133" s="425"/>
      <c r="B133" s="412"/>
      <c r="C133" s="28" t="s">
        <v>164</v>
      </c>
      <c r="D133" s="71">
        <f>SUM(D130:D132)</f>
        <v>115000000</v>
      </c>
      <c r="E133" s="71">
        <f>SUM(E130:E132)</f>
        <v>0</v>
      </c>
      <c r="F133" s="308">
        <f>SUM(F130:F132)</f>
        <v>0</v>
      </c>
      <c r="G133" s="308">
        <f>SUM(G130:G132)</f>
        <v>57500000</v>
      </c>
      <c r="H133" s="308">
        <f>SUM(H130:H132)</f>
        <v>57500000</v>
      </c>
    </row>
    <row r="134" spans="1:8" ht="16.5">
      <c r="A134" s="157"/>
      <c r="B134" s="131"/>
      <c r="C134" s="34"/>
      <c r="D134" s="132"/>
      <c r="E134" s="133"/>
      <c r="F134" s="134"/>
      <c r="G134" s="134"/>
      <c r="H134" s="135"/>
    </row>
    <row r="135" spans="1:8" ht="16.5">
      <c r="A135" s="142" t="s">
        <v>19</v>
      </c>
      <c r="B135" s="142"/>
      <c r="C135" s="142"/>
      <c r="D135" s="142"/>
      <c r="E135" s="234" t="s">
        <v>166</v>
      </c>
      <c r="F135" s="302"/>
      <c r="G135" s="302"/>
      <c r="H135" s="302"/>
    </row>
    <row r="136" spans="1:8" ht="16.5">
      <c r="A136" s="142" t="s">
        <v>26</v>
      </c>
      <c r="B136" s="142"/>
      <c r="C136" s="142"/>
      <c r="D136" s="142"/>
      <c r="E136" s="234" t="s">
        <v>167</v>
      </c>
      <c r="F136" s="302"/>
      <c r="G136" s="302"/>
      <c r="H136" s="302"/>
    </row>
    <row r="137" spans="1:8" ht="36" customHeight="1">
      <c r="A137" s="426" t="s">
        <v>599</v>
      </c>
      <c r="B137" s="426"/>
      <c r="C137" s="144"/>
      <c r="D137" s="144" t="s">
        <v>42</v>
      </c>
      <c r="E137" s="145"/>
      <c r="F137" s="426" t="s">
        <v>600</v>
      </c>
      <c r="G137" s="426"/>
      <c r="H137" s="426"/>
    </row>
    <row r="138" spans="1:8" ht="29.25" customHeight="1">
      <c r="A138" s="413" t="s">
        <v>601</v>
      </c>
      <c r="B138" s="413"/>
      <c r="C138" s="147"/>
      <c r="D138" s="147" t="s">
        <v>43</v>
      </c>
      <c r="E138" s="145"/>
      <c r="F138" s="427" t="s">
        <v>602</v>
      </c>
      <c r="G138" s="427"/>
      <c r="H138" s="427"/>
    </row>
    <row r="139" spans="1:8" ht="16.5">
      <c r="A139" s="148"/>
      <c r="B139" s="146"/>
      <c r="C139" s="40"/>
      <c r="D139" s="149"/>
      <c r="E139" s="150"/>
      <c r="F139" s="335"/>
      <c r="G139" s="303" t="s">
        <v>44</v>
      </c>
      <c r="H139" s="304" t="s">
        <v>0</v>
      </c>
    </row>
    <row r="140" spans="1:8" ht="16.5">
      <c r="A140" s="148"/>
      <c r="B140" s="146"/>
      <c r="C140" s="40"/>
      <c r="D140" s="149"/>
      <c r="E140" s="150"/>
      <c r="F140" s="335"/>
      <c r="G140" s="304" t="s">
        <v>45</v>
      </c>
      <c r="H140" s="304" t="s">
        <v>0</v>
      </c>
    </row>
    <row r="141" spans="1:8" ht="16.5">
      <c r="A141" s="148"/>
      <c r="B141" s="146"/>
      <c r="C141" s="40"/>
      <c r="D141" s="149"/>
      <c r="E141" s="46"/>
      <c r="F141" s="336"/>
      <c r="G141" s="304" t="s">
        <v>46</v>
      </c>
      <c r="H141" s="304"/>
    </row>
    <row r="142" spans="1:8" ht="33">
      <c r="A142" s="81" t="s">
        <v>47</v>
      </c>
      <c r="B142" s="152" t="s">
        <v>48</v>
      </c>
      <c r="C142" s="152" t="s">
        <v>49</v>
      </c>
      <c r="D142" s="153" t="s">
        <v>50</v>
      </c>
      <c r="E142" s="154" t="s">
        <v>51</v>
      </c>
      <c r="F142" s="305"/>
      <c r="G142" s="305"/>
      <c r="H142" s="331"/>
    </row>
    <row r="143" spans="1:8" ht="16.5">
      <c r="A143" s="81"/>
      <c r="B143" s="155"/>
      <c r="C143" s="156"/>
      <c r="D143" s="83"/>
      <c r="E143" s="82" t="s">
        <v>52</v>
      </c>
      <c r="F143" s="306" t="s">
        <v>53</v>
      </c>
      <c r="G143" s="306" t="s">
        <v>54</v>
      </c>
      <c r="H143" s="306" t="s">
        <v>55</v>
      </c>
    </row>
    <row r="144" spans="1:8" ht="16.5">
      <c r="A144" s="81">
        <v>1</v>
      </c>
      <c r="B144" s="81">
        <v>2</v>
      </c>
      <c r="C144" s="82">
        <v>3</v>
      </c>
      <c r="D144" s="83">
        <v>4</v>
      </c>
      <c r="E144" s="82">
        <v>5</v>
      </c>
      <c r="F144" s="306">
        <v>6</v>
      </c>
      <c r="G144" s="306">
        <v>7</v>
      </c>
      <c r="H144" s="306">
        <v>8</v>
      </c>
    </row>
    <row r="145" spans="1:8" ht="16.5">
      <c r="A145" s="423" t="s">
        <v>603</v>
      </c>
      <c r="B145" s="410" t="s">
        <v>604</v>
      </c>
      <c r="C145" s="26" t="s">
        <v>56</v>
      </c>
      <c r="D145" s="71"/>
      <c r="E145" s="40"/>
      <c r="F145" s="72"/>
      <c r="G145" s="72"/>
      <c r="H145" s="72"/>
    </row>
    <row r="146" spans="1:8" ht="16.5">
      <c r="A146" s="424"/>
      <c r="B146" s="411"/>
      <c r="C146" s="27" t="s">
        <v>57</v>
      </c>
      <c r="E146" s="80"/>
      <c r="F146" s="80"/>
      <c r="G146" s="80"/>
      <c r="H146" s="80"/>
    </row>
    <row r="147" spans="1:8" ht="16.5">
      <c r="A147" s="424"/>
      <c r="B147" s="411"/>
      <c r="C147" s="27" t="s">
        <v>58</v>
      </c>
      <c r="D147" s="102">
        <v>420166816</v>
      </c>
      <c r="E147" s="70">
        <f>D147/4</f>
        <v>105041704</v>
      </c>
      <c r="F147" s="70">
        <f>E147</f>
        <v>105041704</v>
      </c>
      <c r="G147" s="70">
        <f>F147</f>
        <v>105041704</v>
      </c>
      <c r="H147" s="70">
        <f>G147</f>
        <v>105041704</v>
      </c>
    </row>
    <row r="148" spans="1:8" ht="16.5">
      <c r="A148" s="425"/>
      <c r="B148" s="412"/>
      <c r="C148" s="28" t="s">
        <v>164</v>
      </c>
      <c r="D148" s="71">
        <f>SUM(D145:D147)</f>
        <v>420166816</v>
      </c>
      <c r="E148" s="71">
        <f>SUM(E145:E147)</f>
        <v>105041704</v>
      </c>
      <c r="F148" s="308">
        <f>SUM(F145:F147)</f>
        <v>105041704</v>
      </c>
      <c r="G148" s="308">
        <f>SUM(G145:G147)</f>
        <v>105041704</v>
      </c>
      <c r="H148" s="308">
        <f>SUM(H145:H147)</f>
        <v>105041704</v>
      </c>
    </row>
    <row r="149" spans="1:8" ht="16.5">
      <c r="A149" s="423" t="s">
        <v>605</v>
      </c>
      <c r="B149" s="410" t="s">
        <v>607</v>
      </c>
      <c r="C149" s="26" t="s">
        <v>56</v>
      </c>
      <c r="D149" s="71"/>
      <c r="E149" s="40"/>
      <c r="F149" s="72"/>
      <c r="G149" s="72"/>
      <c r="H149" s="72"/>
    </row>
    <row r="150" spans="1:8" ht="16.5">
      <c r="A150" s="424"/>
      <c r="B150" s="411"/>
      <c r="C150" s="27" t="s">
        <v>57</v>
      </c>
      <c r="E150" s="80"/>
      <c r="F150" s="80"/>
      <c r="G150" s="80"/>
      <c r="H150" s="80"/>
    </row>
    <row r="151" spans="1:8" ht="16.5">
      <c r="A151" s="424"/>
      <c r="B151" s="411"/>
      <c r="C151" s="27" t="s">
        <v>58</v>
      </c>
      <c r="D151" s="102">
        <v>20000000</v>
      </c>
      <c r="E151" s="70">
        <f>D151/4</f>
        <v>5000000</v>
      </c>
      <c r="F151" s="70">
        <f>E151</f>
        <v>5000000</v>
      </c>
      <c r="G151" s="70">
        <f>F151</f>
        <v>5000000</v>
      </c>
      <c r="H151" s="70">
        <f>G151</f>
        <v>5000000</v>
      </c>
    </row>
    <row r="152" spans="1:8" ht="16.5">
      <c r="A152" s="425"/>
      <c r="B152" s="412"/>
      <c r="C152" s="28" t="s">
        <v>164</v>
      </c>
      <c r="D152" s="71">
        <f>SUM(D149:D151)</f>
        <v>20000000</v>
      </c>
      <c r="E152" s="71">
        <f>SUM(E149:E151)</f>
        <v>5000000</v>
      </c>
      <c r="F152" s="308">
        <f>SUM(F149:F151)</f>
        <v>5000000</v>
      </c>
      <c r="G152" s="308">
        <f>SUM(G149:G151)</f>
        <v>5000000</v>
      </c>
      <c r="H152" s="308">
        <f>SUM(H149:H151)</f>
        <v>5000000</v>
      </c>
    </row>
    <row r="153" spans="1:8" ht="16.5">
      <c r="A153" s="157"/>
      <c r="B153" s="131"/>
      <c r="C153" s="34"/>
      <c r="D153" s="132"/>
      <c r="E153" s="132"/>
      <c r="F153" s="309"/>
      <c r="G153" s="309"/>
      <c r="H153" s="309"/>
    </row>
    <row r="154" spans="1:15" ht="16.5">
      <c r="A154" s="56" t="s">
        <v>72</v>
      </c>
      <c r="B154" s="56"/>
      <c r="C154" s="56"/>
      <c r="D154" s="56"/>
      <c r="E154" s="56"/>
      <c r="F154" s="434" t="s">
        <v>131</v>
      </c>
      <c r="G154" s="434"/>
      <c r="H154" s="434"/>
      <c r="I154" s="434"/>
      <c r="J154" s="434"/>
      <c r="K154" s="434"/>
      <c r="L154" s="434"/>
      <c r="M154" s="434"/>
      <c r="N154" s="434"/>
      <c r="O154" s="434"/>
    </row>
    <row r="155" spans="1:15" ht="16.5">
      <c r="A155" s="56" t="s">
        <v>26</v>
      </c>
      <c r="B155" s="56"/>
      <c r="C155" s="56"/>
      <c r="D155" s="56"/>
      <c r="E155" s="430" t="s">
        <v>29</v>
      </c>
      <c r="F155" s="430"/>
      <c r="G155" s="430"/>
      <c r="H155" s="430"/>
      <c r="I155" s="430"/>
      <c r="J155" s="434"/>
      <c r="K155" s="434"/>
      <c r="L155" s="434"/>
      <c r="M155" s="434"/>
      <c r="N155" s="434"/>
      <c r="O155" s="434"/>
    </row>
    <row r="156" spans="1:8" ht="38.25" customHeight="1">
      <c r="A156" s="413" t="s">
        <v>61</v>
      </c>
      <c r="B156" s="413"/>
      <c r="C156" s="147"/>
      <c r="D156" s="147" t="s">
        <v>42</v>
      </c>
      <c r="E156" s="145"/>
      <c r="F156" s="413" t="s">
        <v>132</v>
      </c>
      <c r="G156" s="413"/>
      <c r="H156" s="413"/>
    </row>
    <row r="157" spans="1:9" ht="47.25" customHeight="1">
      <c r="A157" s="413" t="s">
        <v>610</v>
      </c>
      <c r="B157" s="413"/>
      <c r="C157" s="147"/>
      <c r="D157" s="147" t="s">
        <v>43</v>
      </c>
      <c r="E157" s="145"/>
      <c r="F157" s="414" t="s">
        <v>609</v>
      </c>
      <c r="G157" s="414"/>
      <c r="H157" s="414"/>
      <c r="I157" s="61"/>
    </row>
    <row r="158" spans="1:8" ht="16.5">
      <c r="A158" s="166"/>
      <c r="B158" s="166"/>
      <c r="C158" s="167"/>
      <c r="D158" s="167"/>
      <c r="E158" s="168"/>
      <c r="F158" s="311"/>
      <c r="G158" s="311"/>
      <c r="H158" s="311"/>
    </row>
    <row r="159" spans="1:8" ht="16.5">
      <c r="A159" s="148"/>
      <c r="B159" s="146"/>
      <c r="C159" s="40"/>
      <c r="D159" s="169"/>
      <c r="E159" s="150"/>
      <c r="F159" s="335"/>
      <c r="G159" s="303" t="s">
        <v>44</v>
      </c>
      <c r="H159" s="304" t="s">
        <v>0</v>
      </c>
    </row>
    <row r="160" spans="1:8" ht="16.5">
      <c r="A160" s="148"/>
      <c r="B160" s="146"/>
      <c r="C160" s="40"/>
      <c r="D160" s="169"/>
      <c r="E160" s="150"/>
      <c r="F160" s="335"/>
      <c r="G160" s="304" t="s">
        <v>45</v>
      </c>
      <c r="H160" s="304" t="s">
        <v>0</v>
      </c>
    </row>
    <row r="161" spans="1:8" ht="16.5">
      <c r="A161" s="148"/>
      <c r="B161" s="146"/>
      <c r="C161" s="40"/>
      <c r="D161" s="169"/>
      <c r="E161" s="46"/>
      <c r="F161" s="336"/>
      <c r="G161" s="304" t="s">
        <v>46</v>
      </c>
      <c r="H161" s="304"/>
    </row>
    <row r="162" spans="1:8" ht="33">
      <c r="A162" s="159" t="s">
        <v>47</v>
      </c>
      <c r="B162" s="79" t="s">
        <v>48</v>
      </c>
      <c r="C162" s="165" t="s">
        <v>49</v>
      </c>
      <c r="D162" s="160" t="s">
        <v>50</v>
      </c>
      <c r="E162" s="170" t="s">
        <v>51</v>
      </c>
      <c r="F162" s="312"/>
      <c r="G162" s="312"/>
      <c r="H162" s="332"/>
    </row>
    <row r="163" spans="1:8" ht="16.5">
      <c r="A163" s="159"/>
      <c r="B163" s="164"/>
      <c r="C163" s="165"/>
      <c r="D163" s="160"/>
      <c r="E163" s="151" t="s">
        <v>52</v>
      </c>
      <c r="F163" s="304" t="s">
        <v>53</v>
      </c>
      <c r="G163" s="304" t="s">
        <v>54</v>
      </c>
      <c r="H163" s="304" t="s">
        <v>55</v>
      </c>
    </row>
    <row r="164" spans="1:8" ht="16.5">
      <c r="A164" s="159">
        <v>1</v>
      </c>
      <c r="B164" s="159">
        <v>2</v>
      </c>
      <c r="C164" s="151">
        <v>3</v>
      </c>
      <c r="D164" s="160">
        <v>4</v>
      </c>
      <c r="E164" s="151">
        <v>5</v>
      </c>
      <c r="F164" s="304">
        <v>6</v>
      </c>
      <c r="G164" s="304">
        <v>7</v>
      </c>
      <c r="H164" s="304">
        <v>8</v>
      </c>
    </row>
    <row r="165" spans="1:8" ht="16.5">
      <c r="A165" s="407" t="s">
        <v>611</v>
      </c>
      <c r="B165" s="410" t="s">
        <v>613</v>
      </c>
      <c r="C165" s="26" t="s">
        <v>56</v>
      </c>
      <c r="D165" s="74"/>
      <c r="E165" s="40"/>
      <c r="F165" s="31"/>
      <c r="G165" s="31"/>
      <c r="H165" s="31"/>
    </row>
    <row r="166" spans="1:8" ht="16.5">
      <c r="A166" s="408"/>
      <c r="B166" s="411"/>
      <c r="C166" s="27" t="s">
        <v>57</v>
      </c>
      <c r="D166" s="40"/>
      <c r="E166" s="37"/>
      <c r="F166" s="37"/>
      <c r="G166" s="37"/>
      <c r="H166" s="37"/>
    </row>
    <row r="167" spans="1:8" ht="16.5">
      <c r="A167" s="408"/>
      <c r="B167" s="411"/>
      <c r="C167" s="27" t="s">
        <v>58</v>
      </c>
      <c r="D167" s="102">
        <v>103156000</v>
      </c>
      <c r="E167" s="33">
        <f>D167/4</f>
        <v>25789000</v>
      </c>
      <c r="F167" s="313">
        <f>E167</f>
        <v>25789000</v>
      </c>
      <c r="G167" s="313">
        <f>F167</f>
        <v>25789000</v>
      </c>
      <c r="H167" s="313">
        <f>G167</f>
        <v>25789000</v>
      </c>
    </row>
    <row r="168" spans="1:8" ht="32.25" customHeight="1">
      <c r="A168" s="409"/>
      <c r="B168" s="412"/>
      <c r="C168" s="28" t="s">
        <v>65</v>
      </c>
      <c r="D168" s="42">
        <f>SUM(D165:D167)</f>
        <v>103156000</v>
      </c>
      <c r="E168" s="42">
        <f>SUM(E165:E167)</f>
        <v>25789000</v>
      </c>
      <c r="F168" s="314">
        <f>SUM(F165:F167)</f>
        <v>25789000</v>
      </c>
      <c r="G168" s="314">
        <f>SUM(G165:G167)</f>
        <v>25789000</v>
      </c>
      <c r="H168" s="314">
        <f>SUM(H165:H167)</f>
        <v>25789000</v>
      </c>
    </row>
    <row r="169" spans="1:8" ht="16.5">
      <c r="A169" s="407" t="s">
        <v>614</v>
      </c>
      <c r="B169" s="410" t="s">
        <v>617</v>
      </c>
      <c r="C169" s="26" t="s">
        <v>56</v>
      </c>
      <c r="D169" s="75"/>
      <c r="E169" s="40"/>
      <c r="F169" s="33"/>
      <c r="G169" s="33"/>
      <c r="H169" s="33"/>
    </row>
    <row r="170" spans="1:8" ht="16.5">
      <c r="A170" s="408"/>
      <c r="B170" s="411"/>
      <c r="C170" s="27" t="s">
        <v>57</v>
      </c>
      <c r="D170" s="40"/>
      <c r="E170" s="37"/>
      <c r="F170" s="37"/>
      <c r="G170" s="37"/>
      <c r="H170" s="37"/>
    </row>
    <row r="171" spans="1:8" ht="16.5">
      <c r="A171" s="408"/>
      <c r="B171" s="411"/>
      <c r="C171" s="27" t="s">
        <v>58</v>
      </c>
      <c r="D171" s="43">
        <v>90000000</v>
      </c>
      <c r="E171" s="33"/>
      <c r="F171" s="33">
        <f>D171/3</f>
        <v>30000000</v>
      </c>
      <c r="G171" s="313">
        <f>F171</f>
        <v>30000000</v>
      </c>
      <c r="H171" s="313">
        <f>G171</f>
        <v>30000000</v>
      </c>
    </row>
    <row r="172" spans="1:8" ht="19.5" customHeight="1">
      <c r="A172" s="409"/>
      <c r="B172" s="412"/>
      <c r="C172" s="28" t="s">
        <v>66</v>
      </c>
      <c r="D172" s="42">
        <f>SUM(D169:D171)</f>
        <v>90000000</v>
      </c>
      <c r="E172" s="42">
        <f>SUM(E169:E171)</f>
        <v>0</v>
      </c>
      <c r="F172" s="314">
        <f>SUM(F169:F171)</f>
        <v>30000000</v>
      </c>
      <c r="G172" s="314">
        <f>SUM(G169:G171)</f>
        <v>30000000</v>
      </c>
      <c r="H172" s="314">
        <f>SUM(H169:H171)</f>
        <v>30000000</v>
      </c>
    </row>
    <row r="173" spans="1:8" ht="16.5">
      <c r="A173" s="407" t="s">
        <v>616</v>
      </c>
      <c r="B173" s="410" t="s">
        <v>618</v>
      </c>
      <c r="C173" s="26" t="s">
        <v>56</v>
      </c>
      <c r="D173" s="41"/>
      <c r="E173" s="30"/>
      <c r="F173" s="33"/>
      <c r="G173" s="33"/>
      <c r="H173" s="33"/>
    </row>
    <row r="174" spans="1:8" ht="16.5">
      <c r="A174" s="408"/>
      <c r="B174" s="411"/>
      <c r="C174" s="27" t="s">
        <v>57</v>
      </c>
      <c r="D174" s="41"/>
      <c r="E174" s="30"/>
      <c r="F174" s="33"/>
      <c r="G174" s="33"/>
      <c r="H174" s="33"/>
    </row>
    <row r="175" spans="1:8" ht="16.5">
      <c r="A175" s="408"/>
      <c r="B175" s="411"/>
      <c r="C175" s="27" t="s">
        <v>58</v>
      </c>
      <c r="D175" s="41">
        <v>48000000</v>
      </c>
      <c r="E175" s="33">
        <f>D175/4</f>
        <v>12000000</v>
      </c>
      <c r="F175" s="33">
        <f>E175</f>
        <v>12000000</v>
      </c>
      <c r="G175" s="33">
        <f>F175</f>
        <v>12000000</v>
      </c>
      <c r="H175" s="33">
        <f>G175</f>
        <v>12000000</v>
      </c>
    </row>
    <row r="176" spans="1:8" ht="16.5">
      <c r="A176" s="409"/>
      <c r="B176" s="412"/>
      <c r="C176" s="28" t="s">
        <v>66</v>
      </c>
      <c r="D176" s="42">
        <f>SUM(D173:D175)</f>
        <v>48000000</v>
      </c>
      <c r="E176" s="42">
        <f>SUM(E173:E175)</f>
        <v>12000000</v>
      </c>
      <c r="F176" s="314">
        <f>SUM(F173:F175)</f>
        <v>12000000</v>
      </c>
      <c r="G176" s="314">
        <f>SUM(G173:G175)</f>
        <v>12000000</v>
      </c>
      <c r="H176" s="314">
        <f>SUM(H173:H175)</f>
        <v>12000000</v>
      </c>
    </row>
    <row r="177" spans="1:15" ht="16.5">
      <c r="A177" s="62"/>
      <c r="B177" s="62"/>
      <c r="C177" s="62"/>
      <c r="D177" s="62"/>
      <c r="E177" s="62"/>
      <c r="F177" s="315"/>
      <c r="G177" s="315"/>
      <c r="H177" s="315"/>
      <c r="I177" s="55"/>
      <c r="J177" s="55"/>
      <c r="K177" s="55"/>
      <c r="L177" s="55"/>
      <c r="M177" s="55"/>
      <c r="N177" s="55"/>
      <c r="O177" s="55"/>
    </row>
    <row r="178" spans="1:15" ht="16.5">
      <c r="A178" s="62"/>
      <c r="B178" s="62"/>
      <c r="C178" s="62"/>
      <c r="D178" s="62"/>
      <c r="E178" s="62"/>
      <c r="F178" s="315"/>
      <c r="G178" s="315"/>
      <c r="H178" s="315"/>
      <c r="I178" s="55"/>
      <c r="J178" s="55"/>
      <c r="K178" s="55"/>
      <c r="L178" s="55"/>
      <c r="M178" s="55"/>
      <c r="N178" s="55"/>
      <c r="O178" s="55"/>
    </row>
    <row r="179" spans="1:15" ht="16.5">
      <c r="A179" s="62"/>
      <c r="B179" s="62"/>
      <c r="C179" s="62"/>
      <c r="D179" s="62"/>
      <c r="E179" s="62"/>
      <c r="F179" s="315"/>
      <c r="G179" s="315"/>
      <c r="H179" s="315"/>
      <c r="I179" s="55"/>
      <c r="J179" s="55"/>
      <c r="K179" s="55"/>
      <c r="L179" s="55"/>
      <c r="M179" s="55"/>
      <c r="N179" s="55"/>
      <c r="O179" s="55"/>
    </row>
    <row r="180" spans="1:15" ht="16.5">
      <c r="A180" s="434" t="s">
        <v>35</v>
      </c>
      <c r="B180" s="434"/>
      <c r="C180" s="56"/>
      <c r="D180" s="56"/>
      <c r="E180" s="430" t="s">
        <v>1</v>
      </c>
      <c r="F180" s="430"/>
      <c r="G180" s="430"/>
      <c r="H180" s="430"/>
      <c r="I180" s="143"/>
      <c r="J180" s="143"/>
      <c r="K180" s="143"/>
      <c r="L180" s="143"/>
      <c r="M180" s="143"/>
      <c r="N180" s="143"/>
      <c r="O180" s="143"/>
    </row>
    <row r="181" spans="1:15" ht="16.5">
      <c r="A181" s="56" t="s">
        <v>74</v>
      </c>
      <c r="B181" s="56"/>
      <c r="C181" s="56"/>
      <c r="D181" s="56"/>
      <c r="E181" s="430" t="s">
        <v>75</v>
      </c>
      <c r="F181" s="430"/>
      <c r="G181" s="430"/>
      <c r="H181" s="430"/>
      <c r="I181" s="143"/>
      <c r="J181" s="143"/>
      <c r="K181" s="143"/>
      <c r="L181" s="143"/>
      <c r="M181" s="143"/>
      <c r="N181" s="143"/>
      <c r="O181" s="143"/>
    </row>
    <row r="182" spans="1:15" ht="16.5">
      <c r="A182" s="56" t="s">
        <v>26</v>
      </c>
      <c r="B182" s="56"/>
      <c r="C182" s="56"/>
      <c r="D182" s="56"/>
      <c r="E182" s="430" t="s">
        <v>29</v>
      </c>
      <c r="F182" s="430"/>
      <c r="G182" s="430"/>
      <c r="H182" s="430"/>
      <c r="I182" s="430"/>
      <c r="J182" s="143"/>
      <c r="K182" s="143"/>
      <c r="L182" s="143"/>
      <c r="M182" s="143"/>
      <c r="N182" s="143"/>
      <c r="O182" s="143"/>
    </row>
    <row r="183" spans="1:9" ht="15" customHeight="1">
      <c r="A183" s="413" t="s">
        <v>61</v>
      </c>
      <c r="B183" s="413"/>
      <c r="C183" s="167"/>
      <c r="D183" s="147" t="s">
        <v>42</v>
      </c>
      <c r="E183" s="145"/>
      <c r="F183" s="422" t="s">
        <v>132</v>
      </c>
      <c r="G183" s="422"/>
      <c r="H183" s="422"/>
      <c r="I183" s="55"/>
    </row>
    <row r="184" spans="1:9" ht="36.75" customHeight="1">
      <c r="A184" s="413" t="s">
        <v>620</v>
      </c>
      <c r="B184" s="413"/>
      <c r="C184" s="167"/>
      <c r="D184" s="147" t="s">
        <v>43</v>
      </c>
      <c r="E184" s="145"/>
      <c r="F184" s="414" t="s">
        <v>619</v>
      </c>
      <c r="G184" s="414"/>
      <c r="H184" s="414"/>
      <c r="I184" s="55"/>
    </row>
    <row r="185" spans="1:8" ht="16.5">
      <c r="A185" s="148"/>
      <c r="B185" s="146"/>
      <c r="C185" s="40"/>
      <c r="D185" s="169"/>
      <c r="E185" s="150"/>
      <c r="F185" s="335"/>
      <c r="G185" s="303" t="s">
        <v>44</v>
      </c>
      <c r="H185" s="304" t="s">
        <v>0</v>
      </c>
    </row>
    <row r="186" spans="1:8" ht="16.5">
      <c r="A186" s="148"/>
      <c r="B186" s="146"/>
      <c r="C186" s="40"/>
      <c r="D186" s="169"/>
      <c r="E186" s="150"/>
      <c r="F186" s="335"/>
      <c r="G186" s="304" t="s">
        <v>45</v>
      </c>
      <c r="H186" s="304" t="s">
        <v>0</v>
      </c>
    </row>
    <row r="187" spans="1:8" ht="16.5">
      <c r="A187" s="148"/>
      <c r="B187" s="146"/>
      <c r="C187" s="40"/>
      <c r="D187" s="169"/>
      <c r="E187" s="46"/>
      <c r="F187" s="336"/>
      <c r="G187" s="304" t="s">
        <v>46</v>
      </c>
      <c r="H187" s="304"/>
    </row>
    <row r="188" spans="1:8" ht="33">
      <c r="A188" s="159" t="s">
        <v>47</v>
      </c>
      <c r="B188" s="79" t="s">
        <v>48</v>
      </c>
      <c r="C188" s="165" t="s">
        <v>49</v>
      </c>
      <c r="D188" s="160" t="s">
        <v>50</v>
      </c>
      <c r="E188" s="170" t="s">
        <v>51</v>
      </c>
      <c r="F188" s="316"/>
      <c r="G188" s="316"/>
      <c r="H188" s="333"/>
    </row>
    <row r="189" spans="1:8" ht="16.5">
      <c r="A189" s="159"/>
      <c r="B189" s="164"/>
      <c r="C189" s="165"/>
      <c r="D189" s="160"/>
      <c r="E189" s="151" t="s">
        <v>52</v>
      </c>
      <c r="F189" s="304" t="s">
        <v>53</v>
      </c>
      <c r="G189" s="304" t="s">
        <v>54</v>
      </c>
      <c r="H189" s="304" t="s">
        <v>55</v>
      </c>
    </row>
    <row r="190" spans="1:8" ht="16.5">
      <c r="A190" s="159">
        <v>1</v>
      </c>
      <c r="B190" s="159">
        <v>2</v>
      </c>
      <c r="C190" s="151">
        <v>3</v>
      </c>
      <c r="D190" s="160">
        <v>4</v>
      </c>
      <c r="E190" s="151">
        <v>5</v>
      </c>
      <c r="F190" s="304">
        <v>6</v>
      </c>
      <c r="G190" s="304">
        <v>7</v>
      </c>
      <c r="H190" s="304">
        <v>8</v>
      </c>
    </row>
    <row r="191" spans="1:8" ht="13.5" customHeight="1">
      <c r="A191" s="407" t="s">
        <v>621</v>
      </c>
      <c r="B191" s="410" t="s">
        <v>622</v>
      </c>
      <c r="C191" s="26" t="s">
        <v>56</v>
      </c>
      <c r="D191" s="74"/>
      <c r="E191" s="40"/>
      <c r="F191" s="31"/>
      <c r="G191" s="31"/>
      <c r="H191" s="31"/>
    </row>
    <row r="192" spans="1:8" ht="14.25" customHeight="1">
      <c r="A192" s="408"/>
      <c r="B192" s="411"/>
      <c r="C192" s="27" t="s">
        <v>57</v>
      </c>
      <c r="D192" s="40"/>
      <c r="E192" s="37"/>
      <c r="F192" s="37"/>
      <c r="G192" s="37"/>
      <c r="H192" s="37"/>
    </row>
    <row r="193" spans="1:8" ht="16.5">
      <c r="A193" s="408"/>
      <c r="B193" s="411"/>
      <c r="C193" s="27" t="s">
        <v>58</v>
      </c>
      <c r="D193" s="102">
        <v>30740000</v>
      </c>
      <c r="E193" s="76">
        <f>D193/4</f>
        <v>7685000</v>
      </c>
      <c r="F193" s="33">
        <f>E193</f>
        <v>7685000</v>
      </c>
      <c r="G193" s="33">
        <f>F193</f>
        <v>7685000</v>
      </c>
      <c r="H193" s="33">
        <f>G193</f>
        <v>7685000</v>
      </c>
    </row>
    <row r="194" spans="1:8" ht="25.5" customHeight="1">
      <c r="A194" s="409"/>
      <c r="B194" s="412"/>
      <c r="C194" s="28" t="s">
        <v>164</v>
      </c>
      <c r="D194" s="53">
        <f>D191+D192+D193</f>
        <v>30740000</v>
      </c>
      <c r="E194" s="53">
        <f>E191+E192+E193</f>
        <v>7685000</v>
      </c>
      <c r="F194" s="136">
        <f>F191+F192+F193</f>
        <v>7685000</v>
      </c>
      <c r="G194" s="136">
        <f>G191+G192+G193</f>
        <v>7685000</v>
      </c>
      <c r="H194" s="136">
        <f>H191+H192+H193</f>
        <v>7685000</v>
      </c>
    </row>
    <row r="195" spans="1:8" ht="16.5">
      <c r="A195" s="407" t="s">
        <v>623</v>
      </c>
      <c r="B195" s="410" t="s">
        <v>624</v>
      </c>
      <c r="C195" s="26" t="s">
        <v>56</v>
      </c>
      <c r="D195" s="74"/>
      <c r="E195" s="40"/>
      <c r="F195" s="31"/>
      <c r="G195" s="31"/>
      <c r="H195" s="31"/>
    </row>
    <row r="196" spans="1:8" ht="16.5">
      <c r="A196" s="408"/>
      <c r="B196" s="411"/>
      <c r="C196" s="27" t="s">
        <v>57</v>
      </c>
      <c r="D196" s="40"/>
      <c r="E196" s="37"/>
      <c r="F196" s="37"/>
      <c r="G196" s="37"/>
      <c r="H196" s="37"/>
    </row>
    <row r="197" spans="1:8" ht="16.5">
      <c r="A197" s="408"/>
      <c r="B197" s="411"/>
      <c r="C197" s="27" t="s">
        <v>58</v>
      </c>
      <c r="D197" s="39">
        <v>48000000</v>
      </c>
      <c r="E197" s="76">
        <f>D197/4</f>
        <v>12000000</v>
      </c>
      <c r="F197" s="33">
        <f>E197</f>
        <v>12000000</v>
      </c>
      <c r="G197" s="33">
        <f>F197</f>
        <v>12000000</v>
      </c>
      <c r="H197" s="33">
        <f>G197</f>
        <v>12000000</v>
      </c>
    </row>
    <row r="198" spans="1:8" ht="16.5">
      <c r="A198" s="409"/>
      <c r="B198" s="412"/>
      <c r="C198" s="28" t="s">
        <v>164</v>
      </c>
      <c r="D198" s="53">
        <f>D195+D196+D197</f>
        <v>48000000</v>
      </c>
      <c r="E198" s="53">
        <f>E195+E196+E197</f>
        <v>12000000</v>
      </c>
      <c r="F198" s="136">
        <f>F195+F196+F197</f>
        <v>12000000</v>
      </c>
      <c r="G198" s="136">
        <f>G195+G196+G197</f>
        <v>12000000</v>
      </c>
      <c r="H198" s="136">
        <f>H195+H196+H197</f>
        <v>12000000</v>
      </c>
    </row>
    <row r="199" spans="1:8" ht="16.5">
      <c r="A199" s="407" t="s">
        <v>615</v>
      </c>
      <c r="B199" s="410" t="s">
        <v>625</v>
      </c>
      <c r="C199" s="26" t="s">
        <v>56</v>
      </c>
      <c r="D199" s="74"/>
      <c r="E199" s="40"/>
      <c r="F199" s="31"/>
      <c r="G199" s="31"/>
      <c r="H199" s="31"/>
    </row>
    <row r="200" spans="1:8" ht="16.5">
      <c r="A200" s="408"/>
      <c r="B200" s="411"/>
      <c r="C200" s="27" t="s">
        <v>57</v>
      </c>
      <c r="D200" s="40"/>
      <c r="E200" s="37"/>
      <c r="F200" s="37"/>
      <c r="G200" s="37"/>
      <c r="H200" s="37"/>
    </row>
    <row r="201" spans="1:8" ht="16.5">
      <c r="A201" s="408"/>
      <c r="B201" s="411"/>
      <c r="C201" s="27" t="s">
        <v>58</v>
      </c>
      <c r="D201" s="102">
        <v>29680000</v>
      </c>
      <c r="E201" s="76">
        <f>D201/4</f>
        <v>7420000</v>
      </c>
      <c r="F201" s="33">
        <f>E201</f>
        <v>7420000</v>
      </c>
      <c r="G201" s="33">
        <f>F201</f>
        <v>7420000</v>
      </c>
      <c r="H201" s="33">
        <f>G201</f>
        <v>7420000</v>
      </c>
    </row>
    <row r="202" spans="1:8" ht="16.5">
      <c r="A202" s="409"/>
      <c r="B202" s="412"/>
      <c r="C202" s="28" t="s">
        <v>164</v>
      </c>
      <c r="D202" s="53">
        <f>D199+D200+D201</f>
        <v>29680000</v>
      </c>
      <c r="E202" s="53">
        <f>E199+E200+E201</f>
        <v>7420000</v>
      </c>
      <c r="F202" s="136">
        <f>F199+F200+F201</f>
        <v>7420000</v>
      </c>
      <c r="G202" s="136">
        <f>G199+G200+G201</f>
        <v>7420000</v>
      </c>
      <c r="H202" s="136">
        <f>H199+H200+H201</f>
        <v>7420000</v>
      </c>
    </row>
    <row r="203" spans="1:8" ht="16.5">
      <c r="A203" s="62"/>
      <c r="B203" s="62"/>
      <c r="C203" s="62"/>
      <c r="D203" s="62"/>
      <c r="E203" s="62"/>
      <c r="F203" s="317"/>
      <c r="G203" s="317"/>
      <c r="H203" s="317"/>
    </row>
    <row r="204" spans="1:8" ht="16.5">
      <c r="A204" s="62"/>
      <c r="B204" s="62"/>
      <c r="C204" s="62"/>
      <c r="D204" s="62"/>
      <c r="E204" s="62"/>
      <c r="F204" s="317"/>
      <c r="G204" s="317"/>
      <c r="H204" s="317"/>
    </row>
    <row r="205" spans="1:8" ht="16.5">
      <c r="A205" s="62"/>
      <c r="B205" s="62"/>
      <c r="C205" s="62"/>
      <c r="D205" s="62"/>
      <c r="E205" s="62"/>
      <c r="F205" s="317"/>
      <c r="G205" s="317"/>
      <c r="H205" s="317"/>
    </row>
    <row r="206" spans="1:15" ht="16.5">
      <c r="A206" s="56" t="s">
        <v>626</v>
      </c>
      <c r="B206" s="56"/>
      <c r="C206" s="56"/>
      <c r="D206" s="56"/>
      <c r="E206" s="56" t="s">
        <v>233</v>
      </c>
      <c r="F206" s="302"/>
      <c r="G206" s="302"/>
      <c r="H206" s="302"/>
      <c r="I206" s="56"/>
      <c r="J206" s="434"/>
      <c r="K206" s="434"/>
      <c r="L206" s="434"/>
      <c r="M206" s="434"/>
      <c r="N206" s="434"/>
      <c r="O206" s="434"/>
    </row>
    <row r="207" spans="1:15" ht="16.5">
      <c r="A207" s="56" t="s">
        <v>26</v>
      </c>
      <c r="B207" s="56"/>
      <c r="C207" s="56"/>
      <c r="D207" s="56"/>
      <c r="E207" s="56" t="s">
        <v>29</v>
      </c>
      <c r="F207" s="302"/>
      <c r="G207" s="302"/>
      <c r="H207" s="302"/>
      <c r="I207" s="56"/>
      <c r="J207" s="434"/>
      <c r="K207" s="434"/>
      <c r="L207" s="434"/>
      <c r="M207" s="434"/>
      <c r="N207" s="434"/>
      <c r="O207" s="434"/>
    </row>
    <row r="208" spans="1:8" ht="19.5" customHeight="1">
      <c r="A208" s="413" t="s">
        <v>628</v>
      </c>
      <c r="B208" s="413"/>
      <c r="C208" s="147"/>
      <c r="D208" s="147" t="s">
        <v>42</v>
      </c>
      <c r="E208" s="145"/>
      <c r="F208" s="422" t="s">
        <v>627</v>
      </c>
      <c r="G208" s="422"/>
      <c r="H208" s="422"/>
    </row>
    <row r="209" spans="1:8" ht="30.75" customHeight="1">
      <c r="A209" s="413" t="s">
        <v>629</v>
      </c>
      <c r="B209" s="413"/>
      <c r="C209" s="147"/>
      <c r="D209" s="147" t="s">
        <v>43</v>
      </c>
      <c r="E209" s="145"/>
      <c r="F209" s="414" t="s">
        <v>630</v>
      </c>
      <c r="G209" s="414"/>
      <c r="H209" s="414"/>
    </row>
    <row r="210" spans="1:8" ht="16.5">
      <c r="A210" s="148"/>
      <c r="B210" s="146"/>
      <c r="C210" s="40"/>
      <c r="D210" s="169"/>
      <c r="E210" s="150"/>
      <c r="F210" s="335"/>
      <c r="G210" s="303" t="s">
        <v>44</v>
      </c>
      <c r="H210" s="304" t="s">
        <v>0</v>
      </c>
    </row>
    <row r="211" spans="1:8" ht="16.5">
      <c r="A211" s="148"/>
      <c r="B211" s="146"/>
      <c r="C211" s="40"/>
      <c r="D211" s="169"/>
      <c r="E211" s="150"/>
      <c r="F211" s="335"/>
      <c r="G211" s="304" t="s">
        <v>45</v>
      </c>
      <c r="H211" s="304" t="s">
        <v>0</v>
      </c>
    </row>
    <row r="212" spans="1:8" ht="16.5">
      <c r="A212" s="148"/>
      <c r="B212" s="146"/>
      <c r="C212" s="40"/>
      <c r="D212" s="169"/>
      <c r="E212" s="46"/>
      <c r="F212" s="336"/>
      <c r="G212" s="304" t="s">
        <v>46</v>
      </c>
      <c r="H212" s="304"/>
    </row>
    <row r="213" spans="1:8" ht="33">
      <c r="A213" s="159" t="s">
        <v>47</v>
      </c>
      <c r="B213" s="79" t="s">
        <v>48</v>
      </c>
      <c r="C213" s="165" t="s">
        <v>49</v>
      </c>
      <c r="D213" s="160" t="s">
        <v>50</v>
      </c>
      <c r="E213" s="170" t="s">
        <v>51</v>
      </c>
      <c r="F213" s="316"/>
      <c r="G213" s="316"/>
      <c r="H213" s="333"/>
    </row>
    <row r="214" spans="1:8" ht="16.5">
      <c r="A214" s="159"/>
      <c r="B214" s="164"/>
      <c r="C214" s="165"/>
      <c r="D214" s="160"/>
      <c r="E214" s="151" t="s">
        <v>52</v>
      </c>
      <c r="F214" s="304" t="s">
        <v>53</v>
      </c>
      <c r="G214" s="304" t="s">
        <v>54</v>
      </c>
      <c r="H214" s="304" t="s">
        <v>55</v>
      </c>
    </row>
    <row r="215" spans="1:8" ht="16.5">
      <c r="A215" s="159">
        <v>1</v>
      </c>
      <c r="B215" s="159">
        <v>2</v>
      </c>
      <c r="C215" s="151">
        <v>3</v>
      </c>
      <c r="D215" s="160">
        <v>4</v>
      </c>
      <c r="E215" s="151">
        <v>5</v>
      </c>
      <c r="F215" s="304">
        <v>6</v>
      </c>
      <c r="G215" s="304">
        <v>7</v>
      </c>
      <c r="H215" s="304">
        <v>8</v>
      </c>
    </row>
    <row r="216" spans="1:8" ht="16.5">
      <c r="A216" s="419" t="s">
        <v>631</v>
      </c>
      <c r="B216" s="410" t="s">
        <v>632</v>
      </c>
      <c r="C216" s="26" t="s">
        <v>56</v>
      </c>
      <c r="D216" s="74"/>
      <c r="E216" s="40"/>
      <c r="F216" s="31"/>
      <c r="G216" s="31"/>
      <c r="H216" s="31"/>
    </row>
    <row r="217" spans="1:8" ht="16.5">
      <c r="A217" s="420"/>
      <c r="B217" s="411"/>
      <c r="C217" s="27" t="s">
        <v>57</v>
      </c>
      <c r="D217" s="40"/>
      <c r="E217" s="37"/>
      <c r="F217" s="37"/>
      <c r="G217" s="37"/>
      <c r="H217" s="37"/>
    </row>
    <row r="218" spans="1:8" ht="16.5">
      <c r="A218" s="420"/>
      <c r="B218" s="411"/>
      <c r="C218" s="27" t="s">
        <v>58</v>
      </c>
      <c r="D218" s="102">
        <v>4710000</v>
      </c>
      <c r="E218" s="76"/>
      <c r="F218" s="33"/>
      <c r="G218" s="33">
        <f>D218</f>
        <v>4710000</v>
      </c>
      <c r="H218" s="33"/>
    </row>
    <row r="219" spans="1:8" ht="16.5">
      <c r="A219" s="421"/>
      <c r="B219" s="412"/>
      <c r="C219" s="28" t="s">
        <v>66</v>
      </c>
      <c r="D219" s="42">
        <f>SUM(D216:D218)</f>
        <v>4710000</v>
      </c>
      <c r="E219" s="42">
        <f>SUM(E216:E218)</f>
        <v>0</v>
      </c>
      <c r="F219" s="314">
        <f>SUM(F216:F218)</f>
        <v>0</v>
      </c>
      <c r="G219" s="314">
        <f>SUM(G216:G218)</f>
        <v>4710000</v>
      </c>
      <c r="H219" s="314">
        <f>SUM(H216:H218)</f>
        <v>0</v>
      </c>
    </row>
    <row r="220" spans="1:8" ht="16.5">
      <c r="A220" s="419" t="s">
        <v>633</v>
      </c>
      <c r="B220" s="410" t="s">
        <v>636</v>
      </c>
      <c r="C220" s="26" t="s">
        <v>56</v>
      </c>
      <c r="D220" s="74"/>
      <c r="E220" s="40"/>
      <c r="F220" s="31"/>
      <c r="G220" s="31"/>
      <c r="H220" s="31"/>
    </row>
    <row r="221" spans="1:8" ht="16.5">
      <c r="A221" s="420"/>
      <c r="B221" s="411"/>
      <c r="C221" s="27" t="s">
        <v>57</v>
      </c>
      <c r="D221" s="40"/>
      <c r="E221" s="37"/>
      <c r="F221" s="37"/>
      <c r="G221" s="37"/>
      <c r="H221" s="37"/>
    </row>
    <row r="222" spans="1:8" ht="16.5">
      <c r="A222" s="420"/>
      <c r="B222" s="411"/>
      <c r="C222" s="27" t="s">
        <v>58</v>
      </c>
      <c r="D222" s="102">
        <v>2660000</v>
      </c>
      <c r="E222" s="76"/>
      <c r="F222" s="33"/>
      <c r="G222" s="33">
        <f>D222</f>
        <v>2660000</v>
      </c>
      <c r="H222" s="33"/>
    </row>
    <row r="223" spans="1:8" ht="16.5">
      <c r="A223" s="421"/>
      <c r="B223" s="412"/>
      <c r="C223" s="28" t="s">
        <v>66</v>
      </c>
      <c r="D223" s="42">
        <f>SUM(D220:D222)</f>
        <v>2660000</v>
      </c>
      <c r="E223" s="42">
        <f>SUM(E220:E222)</f>
        <v>0</v>
      </c>
      <c r="F223" s="314">
        <f>SUM(F220:F222)</f>
        <v>0</v>
      </c>
      <c r="G223" s="314">
        <f>SUM(G220:G222)</f>
        <v>2660000</v>
      </c>
      <c r="H223" s="314">
        <f>SUM(H220:H222)</f>
        <v>0</v>
      </c>
    </row>
    <row r="224" spans="1:8" ht="16.5">
      <c r="A224" s="419" t="s">
        <v>634</v>
      </c>
      <c r="B224" s="410" t="s">
        <v>637</v>
      </c>
      <c r="C224" s="26" t="s">
        <v>56</v>
      </c>
      <c r="D224" s="74"/>
      <c r="E224" s="40"/>
      <c r="F224" s="31"/>
      <c r="G224" s="31"/>
      <c r="H224" s="31"/>
    </row>
    <row r="225" spans="1:8" ht="16.5">
      <c r="A225" s="420"/>
      <c r="B225" s="411"/>
      <c r="C225" s="27" t="s">
        <v>57</v>
      </c>
      <c r="D225" s="40"/>
      <c r="E225" s="37"/>
      <c r="F225" s="37"/>
      <c r="G225" s="37"/>
      <c r="H225" s="37"/>
    </row>
    <row r="226" spans="1:8" ht="16.5">
      <c r="A226" s="420"/>
      <c r="B226" s="411"/>
      <c r="C226" s="27" t="s">
        <v>58</v>
      </c>
      <c r="D226" s="102">
        <v>3250000</v>
      </c>
      <c r="E226" s="76"/>
      <c r="F226" s="33"/>
      <c r="G226" s="33">
        <f>D226</f>
        <v>3250000</v>
      </c>
      <c r="H226" s="33"/>
    </row>
    <row r="227" spans="1:8" ht="16.5">
      <c r="A227" s="421"/>
      <c r="B227" s="412"/>
      <c r="C227" s="28" t="s">
        <v>66</v>
      </c>
      <c r="D227" s="42">
        <f>SUM(D224:D226)</f>
        <v>3250000</v>
      </c>
      <c r="E227" s="42">
        <f>SUM(E224:E226)</f>
        <v>0</v>
      </c>
      <c r="F227" s="314">
        <f>SUM(F224:F226)</f>
        <v>0</v>
      </c>
      <c r="G227" s="314">
        <f>SUM(G224:G226)</f>
        <v>3250000</v>
      </c>
      <c r="H227" s="314">
        <f>SUM(H224:H226)</f>
        <v>0</v>
      </c>
    </row>
    <row r="228" spans="1:8" ht="16.5">
      <c r="A228" s="419" t="s">
        <v>635</v>
      </c>
      <c r="B228" s="410" t="s">
        <v>638</v>
      </c>
      <c r="C228" s="26" t="s">
        <v>56</v>
      </c>
      <c r="D228" s="74"/>
      <c r="E228" s="40"/>
      <c r="F228" s="31"/>
      <c r="G228" s="31"/>
      <c r="H228" s="31"/>
    </row>
    <row r="229" spans="1:8" ht="16.5">
      <c r="A229" s="420"/>
      <c r="B229" s="411"/>
      <c r="C229" s="27" t="s">
        <v>57</v>
      </c>
      <c r="D229" s="40"/>
      <c r="E229" s="37"/>
      <c r="F229" s="37"/>
      <c r="G229" s="37"/>
      <c r="H229" s="37"/>
    </row>
    <row r="230" spans="1:8" ht="16.5">
      <c r="A230" s="420"/>
      <c r="B230" s="411"/>
      <c r="C230" s="27" t="s">
        <v>58</v>
      </c>
      <c r="D230" s="102">
        <v>800000</v>
      </c>
      <c r="E230" s="76"/>
      <c r="F230" s="33"/>
      <c r="G230" s="33">
        <f>D230</f>
        <v>800000</v>
      </c>
      <c r="H230" s="33"/>
    </row>
    <row r="231" spans="1:8" ht="16.5">
      <c r="A231" s="421"/>
      <c r="B231" s="412"/>
      <c r="C231" s="28" t="s">
        <v>66</v>
      </c>
      <c r="D231" s="42">
        <f>SUM(D228:D230)</f>
        <v>800000</v>
      </c>
      <c r="E231" s="42">
        <f>SUM(E228:E230)</f>
        <v>0</v>
      </c>
      <c r="F231" s="314">
        <f>SUM(F228:F230)</f>
        <v>0</v>
      </c>
      <c r="G231" s="314">
        <f>SUM(G228:G230)</f>
        <v>800000</v>
      </c>
      <c r="H231" s="314">
        <f>SUM(H228:H230)</f>
        <v>0</v>
      </c>
    </row>
    <row r="232" spans="1:8" ht="16.5">
      <c r="A232" s="297"/>
      <c r="B232" s="131"/>
      <c r="C232" s="34"/>
      <c r="D232" s="298"/>
      <c r="E232" s="298"/>
      <c r="F232" s="318"/>
      <c r="G232" s="318"/>
      <c r="H232" s="318"/>
    </row>
    <row r="233" spans="1:8" ht="16.5">
      <c r="A233" s="297"/>
      <c r="B233" s="131"/>
      <c r="C233" s="34"/>
      <c r="D233" s="298"/>
      <c r="E233" s="298"/>
      <c r="F233" s="318"/>
      <c r="G233" s="318"/>
      <c r="H233" s="318"/>
    </row>
    <row r="234" spans="1:8" ht="16.5">
      <c r="A234" s="297"/>
      <c r="B234" s="131"/>
      <c r="C234" s="34"/>
      <c r="D234" s="298"/>
      <c r="E234" s="298"/>
      <c r="F234" s="318"/>
      <c r="G234" s="318"/>
      <c r="H234" s="318"/>
    </row>
    <row r="235" spans="1:8" ht="16.5">
      <c r="A235" s="297"/>
      <c r="B235" s="131"/>
      <c r="C235" s="34"/>
      <c r="D235" s="298"/>
      <c r="E235" s="298"/>
      <c r="F235" s="318"/>
      <c r="G235" s="318"/>
      <c r="H235" s="318"/>
    </row>
    <row r="236" spans="1:8" ht="16.5">
      <c r="A236" s="297"/>
      <c r="B236" s="131"/>
      <c r="C236" s="34"/>
      <c r="D236" s="298"/>
      <c r="E236" s="298"/>
      <c r="F236" s="318"/>
      <c r="G236" s="318"/>
      <c r="H236" s="318"/>
    </row>
    <row r="237" spans="1:8" ht="16.5">
      <c r="A237" s="56" t="s">
        <v>626</v>
      </c>
      <c r="B237" s="56"/>
      <c r="C237" s="56"/>
      <c r="D237" s="56"/>
      <c r="E237" s="56" t="s">
        <v>233</v>
      </c>
      <c r="F237" s="302"/>
      <c r="G237" s="302"/>
      <c r="H237" s="302"/>
    </row>
    <row r="238" spans="1:8" ht="16.5">
      <c r="A238" s="56" t="s">
        <v>26</v>
      </c>
      <c r="B238" s="56"/>
      <c r="C238" s="56"/>
      <c r="D238" s="56"/>
      <c r="E238" s="56" t="s">
        <v>29</v>
      </c>
      <c r="F238" s="302"/>
      <c r="G238" s="302"/>
      <c r="H238" s="302"/>
    </row>
    <row r="239" spans="1:8" ht="16.5">
      <c r="A239" s="413" t="s">
        <v>628</v>
      </c>
      <c r="B239" s="413"/>
      <c r="C239" s="147"/>
      <c r="D239" s="147" t="s">
        <v>42</v>
      </c>
      <c r="E239" s="145"/>
      <c r="F239" s="422" t="s">
        <v>627</v>
      </c>
      <c r="G239" s="422"/>
      <c r="H239" s="422"/>
    </row>
    <row r="240" spans="1:8" ht="30" customHeight="1">
      <c r="A240" s="413" t="s">
        <v>640</v>
      </c>
      <c r="B240" s="413"/>
      <c r="C240" s="147"/>
      <c r="D240" s="147" t="s">
        <v>43</v>
      </c>
      <c r="E240" s="145"/>
      <c r="F240" s="414" t="s">
        <v>639</v>
      </c>
      <c r="G240" s="414"/>
      <c r="H240" s="414"/>
    </row>
    <row r="241" spans="1:8" ht="16.5">
      <c r="A241" s="148"/>
      <c r="B241" s="146"/>
      <c r="C241" s="40"/>
      <c r="D241" s="169"/>
      <c r="E241" s="150"/>
      <c r="F241" s="335"/>
      <c r="G241" s="303" t="s">
        <v>44</v>
      </c>
      <c r="H241" s="304" t="s">
        <v>0</v>
      </c>
    </row>
    <row r="242" spans="1:8" ht="16.5">
      <c r="A242" s="148"/>
      <c r="B242" s="146"/>
      <c r="C242" s="40"/>
      <c r="D242" s="169"/>
      <c r="E242" s="150"/>
      <c r="F242" s="335"/>
      <c r="G242" s="304" t="s">
        <v>45</v>
      </c>
      <c r="H242" s="304" t="s">
        <v>0</v>
      </c>
    </row>
    <row r="243" spans="1:8" ht="16.5">
      <c r="A243" s="148"/>
      <c r="B243" s="146"/>
      <c r="C243" s="40"/>
      <c r="D243" s="169"/>
      <c r="E243" s="46"/>
      <c r="F243" s="336"/>
      <c r="G243" s="304" t="s">
        <v>46</v>
      </c>
      <c r="H243" s="304"/>
    </row>
    <row r="244" spans="1:8" ht="33">
      <c r="A244" s="159" t="s">
        <v>47</v>
      </c>
      <c r="B244" s="79" t="s">
        <v>48</v>
      </c>
      <c r="C244" s="165" t="s">
        <v>49</v>
      </c>
      <c r="D244" s="160" t="s">
        <v>50</v>
      </c>
      <c r="E244" s="170" t="s">
        <v>51</v>
      </c>
      <c r="F244" s="316"/>
      <c r="G244" s="316"/>
      <c r="H244" s="333"/>
    </row>
    <row r="245" spans="1:8" ht="16.5">
      <c r="A245" s="159"/>
      <c r="B245" s="164"/>
      <c r="C245" s="165"/>
      <c r="D245" s="160"/>
      <c r="E245" s="151" t="s">
        <v>52</v>
      </c>
      <c r="F245" s="304" t="s">
        <v>53</v>
      </c>
      <c r="G245" s="304" t="s">
        <v>54</v>
      </c>
      <c r="H245" s="304" t="s">
        <v>55</v>
      </c>
    </row>
    <row r="246" spans="1:8" ht="16.5">
      <c r="A246" s="159">
        <v>1</v>
      </c>
      <c r="B246" s="159">
        <v>2</v>
      </c>
      <c r="C246" s="151">
        <v>3</v>
      </c>
      <c r="D246" s="160">
        <v>4</v>
      </c>
      <c r="E246" s="151">
        <v>5</v>
      </c>
      <c r="F246" s="304">
        <v>6</v>
      </c>
      <c r="G246" s="304">
        <v>7</v>
      </c>
      <c r="H246" s="304">
        <v>8</v>
      </c>
    </row>
    <row r="247" spans="1:8" ht="16.5">
      <c r="A247" s="419" t="s">
        <v>641</v>
      </c>
      <c r="B247" s="410" t="s">
        <v>642</v>
      </c>
      <c r="C247" s="26" t="s">
        <v>56</v>
      </c>
      <c r="D247" s="74"/>
      <c r="E247" s="40"/>
      <c r="F247" s="31"/>
      <c r="G247" s="31"/>
      <c r="H247" s="31"/>
    </row>
    <row r="248" spans="1:8" ht="16.5">
      <c r="A248" s="420"/>
      <c r="B248" s="411"/>
      <c r="C248" s="27" t="s">
        <v>57</v>
      </c>
      <c r="D248" s="40"/>
      <c r="E248" s="37"/>
      <c r="F248" s="37"/>
      <c r="G248" s="37"/>
      <c r="H248" s="37"/>
    </row>
    <row r="249" spans="1:8" ht="16.5">
      <c r="A249" s="420"/>
      <c r="B249" s="411"/>
      <c r="C249" s="27" t="s">
        <v>58</v>
      </c>
      <c r="D249" s="102">
        <v>5010738</v>
      </c>
      <c r="E249" s="76"/>
      <c r="F249" s="33">
        <f>D249</f>
        <v>5010738</v>
      </c>
      <c r="G249" s="33"/>
      <c r="H249" s="33"/>
    </row>
    <row r="250" spans="1:8" ht="16.5">
      <c r="A250" s="421"/>
      <c r="B250" s="412"/>
      <c r="C250" s="28" t="s">
        <v>66</v>
      </c>
      <c r="D250" s="42">
        <f>SUM(D247:D249)</f>
        <v>5010738</v>
      </c>
      <c r="E250" s="42">
        <f>SUM(E247:E249)</f>
        <v>0</v>
      </c>
      <c r="F250" s="314">
        <f>SUM(F247:F249)</f>
        <v>5010738</v>
      </c>
      <c r="G250" s="314">
        <f>SUM(G247:G249)</f>
        <v>0</v>
      </c>
      <c r="H250" s="314">
        <f>SUM(H247:H249)</f>
        <v>0</v>
      </c>
    </row>
    <row r="251" spans="1:8" ht="16.5">
      <c r="A251" s="419" t="s">
        <v>643</v>
      </c>
      <c r="B251" s="410" t="s">
        <v>644</v>
      </c>
      <c r="C251" s="26" t="s">
        <v>56</v>
      </c>
      <c r="D251" s="74"/>
      <c r="E251" s="40"/>
      <c r="F251" s="31"/>
      <c r="G251" s="31"/>
      <c r="H251" s="31"/>
    </row>
    <row r="252" spans="1:8" ht="16.5">
      <c r="A252" s="420"/>
      <c r="B252" s="411"/>
      <c r="C252" s="27" t="s">
        <v>57</v>
      </c>
      <c r="D252" s="40"/>
      <c r="E252" s="37"/>
      <c r="F252" s="37"/>
      <c r="G252" s="37"/>
      <c r="H252" s="37"/>
    </row>
    <row r="253" spans="1:8" ht="16.5">
      <c r="A253" s="420"/>
      <c r="B253" s="411"/>
      <c r="C253" s="27" t="s">
        <v>58</v>
      </c>
      <c r="D253" s="102">
        <v>4040000</v>
      </c>
      <c r="E253" s="76"/>
      <c r="F253" s="33">
        <f>D253</f>
        <v>4040000</v>
      </c>
      <c r="G253" s="33"/>
      <c r="H253" s="33"/>
    </row>
    <row r="254" spans="1:8" ht="16.5">
      <c r="A254" s="421"/>
      <c r="B254" s="412"/>
      <c r="C254" s="28" t="s">
        <v>66</v>
      </c>
      <c r="D254" s="42">
        <f>SUM(D251:D253)</f>
        <v>4040000</v>
      </c>
      <c r="E254" s="42">
        <f>SUM(E251:E253)</f>
        <v>0</v>
      </c>
      <c r="F254" s="314">
        <f>SUM(F251:F253)</f>
        <v>4040000</v>
      </c>
      <c r="G254" s="314">
        <f>SUM(G251:G253)</f>
        <v>0</v>
      </c>
      <c r="H254" s="314">
        <f>SUM(H251:H253)</f>
        <v>0</v>
      </c>
    </row>
    <row r="255" spans="1:8" ht="16.5">
      <c r="A255" s="297"/>
      <c r="B255" s="131"/>
      <c r="C255" s="34"/>
      <c r="D255" s="298"/>
      <c r="E255" s="298"/>
      <c r="F255" s="318"/>
      <c r="G255" s="318"/>
      <c r="H255" s="318"/>
    </row>
    <row r="256" spans="1:8" ht="16.5">
      <c r="A256" s="297"/>
      <c r="B256" s="131"/>
      <c r="C256" s="34"/>
      <c r="D256" s="298"/>
      <c r="E256" s="298"/>
      <c r="F256" s="318"/>
      <c r="G256" s="318"/>
      <c r="H256" s="318"/>
    </row>
    <row r="257" spans="1:8" ht="16.5">
      <c r="A257" s="56" t="s">
        <v>626</v>
      </c>
      <c r="B257" s="56"/>
      <c r="C257" s="56"/>
      <c r="D257" s="56"/>
      <c r="E257" s="56" t="s">
        <v>233</v>
      </c>
      <c r="F257" s="302"/>
      <c r="G257" s="302"/>
      <c r="H257" s="302"/>
    </row>
    <row r="258" spans="1:8" ht="16.5">
      <c r="A258" s="56" t="s">
        <v>26</v>
      </c>
      <c r="B258" s="56"/>
      <c r="C258" s="56"/>
      <c r="D258" s="56"/>
      <c r="E258" s="56" t="s">
        <v>29</v>
      </c>
      <c r="F258" s="302"/>
      <c r="G258" s="302"/>
      <c r="H258" s="302"/>
    </row>
    <row r="259" spans="1:8" ht="16.5">
      <c r="A259" s="413" t="s">
        <v>628</v>
      </c>
      <c r="B259" s="413"/>
      <c r="C259" s="147"/>
      <c r="D259" s="147" t="s">
        <v>42</v>
      </c>
      <c r="E259" s="145"/>
      <c r="F259" s="422" t="s">
        <v>627</v>
      </c>
      <c r="G259" s="422"/>
      <c r="H259" s="422"/>
    </row>
    <row r="260" spans="1:8" ht="16.5">
      <c r="A260" s="413" t="s">
        <v>646</v>
      </c>
      <c r="B260" s="413"/>
      <c r="C260" s="147"/>
      <c r="D260" s="147" t="s">
        <v>43</v>
      </c>
      <c r="E260" s="145"/>
      <c r="F260" s="414" t="s">
        <v>645</v>
      </c>
      <c r="G260" s="414"/>
      <c r="H260" s="414"/>
    </row>
    <row r="261" spans="1:8" ht="16.5">
      <c r="A261" s="148"/>
      <c r="B261" s="146"/>
      <c r="C261" s="40"/>
      <c r="D261" s="169"/>
      <c r="E261" s="150"/>
      <c r="F261" s="335"/>
      <c r="G261" s="303" t="s">
        <v>44</v>
      </c>
      <c r="H261" s="304" t="s">
        <v>0</v>
      </c>
    </row>
    <row r="262" spans="1:8" ht="16.5">
      <c r="A262" s="148"/>
      <c r="B262" s="146"/>
      <c r="C262" s="40"/>
      <c r="D262" s="169"/>
      <c r="E262" s="150"/>
      <c r="F262" s="335"/>
      <c r="G262" s="304" t="s">
        <v>45</v>
      </c>
      <c r="H262" s="304" t="s">
        <v>0</v>
      </c>
    </row>
    <row r="263" spans="1:8" ht="16.5">
      <c r="A263" s="148"/>
      <c r="B263" s="146"/>
      <c r="C263" s="40"/>
      <c r="D263" s="169"/>
      <c r="E263" s="46"/>
      <c r="F263" s="336"/>
      <c r="G263" s="304" t="s">
        <v>46</v>
      </c>
      <c r="H263" s="304"/>
    </row>
    <row r="264" spans="1:8" ht="33">
      <c r="A264" s="159" t="s">
        <v>47</v>
      </c>
      <c r="B264" s="79" t="s">
        <v>48</v>
      </c>
      <c r="C264" s="165" t="s">
        <v>49</v>
      </c>
      <c r="D264" s="160" t="s">
        <v>50</v>
      </c>
      <c r="E264" s="170" t="s">
        <v>51</v>
      </c>
      <c r="F264" s="316"/>
      <c r="G264" s="316"/>
      <c r="H264" s="333"/>
    </row>
    <row r="265" spans="1:8" ht="16.5">
      <c r="A265" s="159"/>
      <c r="B265" s="164"/>
      <c r="C265" s="165"/>
      <c r="D265" s="160"/>
      <c r="E265" s="151" t="s">
        <v>52</v>
      </c>
      <c r="F265" s="304" t="s">
        <v>53</v>
      </c>
      <c r="G265" s="304" t="s">
        <v>54</v>
      </c>
      <c r="H265" s="304" t="s">
        <v>55</v>
      </c>
    </row>
    <row r="266" spans="1:8" ht="16.5">
      <c r="A266" s="159">
        <v>1</v>
      </c>
      <c r="B266" s="159">
        <v>2</v>
      </c>
      <c r="C266" s="151">
        <v>3</v>
      </c>
      <c r="D266" s="160">
        <v>4</v>
      </c>
      <c r="E266" s="151">
        <v>5</v>
      </c>
      <c r="F266" s="304">
        <v>6</v>
      </c>
      <c r="G266" s="304">
        <v>7</v>
      </c>
      <c r="H266" s="304">
        <v>8</v>
      </c>
    </row>
    <row r="267" spans="1:8" ht="16.5">
      <c r="A267" s="419" t="s">
        <v>631</v>
      </c>
      <c r="B267" s="410" t="s">
        <v>647</v>
      </c>
      <c r="C267" s="26" t="s">
        <v>56</v>
      </c>
      <c r="D267" s="74"/>
      <c r="E267" s="40"/>
      <c r="F267" s="31"/>
      <c r="G267" s="31"/>
      <c r="H267" s="31"/>
    </row>
    <row r="268" spans="1:8" ht="16.5">
      <c r="A268" s="420"/>
      <c r="B268" s="411"/>
      <c r="C268" s="27" t="s">
        <v>57</v>
      </c>
      <c r="D268" s="40"/>
      <c r="E268" s="37"/>
      <c r="F268" s="37"/>
      <c r="G268" s="37"/>
      <c r="H268" s="37"/>
    </row>
    <row r="269" spans="1:8" ht="16.5">
      <c r="A269" s="420"/>
      <c r="B269" s="411"/>
      <c r="C269" s="27" t="s">
        <v>58</v>
      </c>
      <c r="D269" s="241">
        <v>12432000</v>
      </c>
      <c r="E269" s="76">
        <f>D269/4</f>
        <v>3108000</v>
      </c>
      <c r="F269" s="33">
        <f>E269</f>
        <v>3108000</v>
      </c>
      <c r="G269" s="33">
        <f>F269</f>
        <v>3108000</v>
      </c>
      <c r="H269" s="33">
        <f>G269</f>
        <v>3108000</v>
      </c>
    </row>
    <row r="270" spans="1:8" ht="16.5">
      <c r="A270" s="421"/>
      <c r="B270" s="412"/>
      <c r="C270" s="28" t="s">
        <v>66</v>
      </c>
      <c r="D270" s="42">
        <f>SUM(D267:D269)</f>
        <v>12432000</v>
      </c>
      <c r="E270" s="42">
        <f>SUM(E267:E269)</f>
        <v>3108000</v>
      </c>
      <c r="F270" s="314">
        <f>SUM(F267:F269)</f>
        <v>3108000</v>
      </c>
      <c r="G270" s="314">
        <f>SUM(G267:G269)</f>
        <v>3108000</v>
      </c>
      <c r="H270" s="314">
        <f>SUM(H267:H269)</f>
        <v>3108000</v>
      </c>
    </row>
    <row r="271" spans="1:8" ht="16.5">
      <c r="A271" s="419" t="s">
        <v>633</v>
      </c>
      <c r="B271" s="410" t="s">
        <v>648</v>
      </c>
      <c r="C271" s="26" t="s">
        <v>56</v>
      </c>
      <c r="D271" s="74"/>
      <c r="E271" s="40"/>
      <c r="F271" s="31"/>
      <c r="G271" s="31"/>
      <c r="H271" s="31"/>
    </row>
    <row r="272" spans="1:8" ht="16.5">
      <c r="A272" s="420"/>
      <c r="B272" s="411"/>
      <c r="C272" s="27" t="s">
        <v>57</v>
      </c>
      <c r="D272" s="40"/>
      <c r="E272" s="37"/>
      <c r="F272" s="37"/>
      <c r="G272" s="37"/>
      <c r="H272" s="37"/>
    </row>
    <row r="273" spans="1:8" ht="16.5">
      <c r="A273" s="420"/>
      <c r="B273" s="411"/>
      <c r="C273" s="27" t="s">
        <v>58</v>
      </c>
      <c r="D273" s="241">
        <v>9386000</v>
      </c>
      <c r="E273" s="76">
        <f>D273/4</f>
        <v>2346500</v>
      </c>
      <c r="F273" s="33">
        <f>E273</f>
        <v>2346500</v>
      </c>
      <c r="G273" s="33">
        <f>F273</f>
        <v>2346500</v>
      </c>
      <c r="H273" s="33">
        <f>G273</f>
        <v>2346500</v>
      </c>
    </row>
    <row r="274" spans="1:8" ht="16.5">
      <c r="A274" s="421"/>
      <c r="B274" s="412"/>
      <c r="C274" s="28" t="s">
        <v>66</v>
      </c>
      <c r="D274" s="42">
        <f>SUM(D271:D273)</f>
        <v>9386000</v>
      </c>
      <c r="E274" s="42">
        <f>SUM(E271:E273)</f>
        <v>2346500</v>
      </c>
      <c r="F274" s="314">
        <f>SUM(F271:F273)</f>
        <v>2346500</v>
      </c>
      <c r="G274" s="314">
        <f>SUM(G271:G273)</f>
        <v>2346500</v>
      </c>
      <c r="H274" s="314">
        <f>SUM(H271:H273)</f>
        <v>2346500</v>
      </c>
    </row>
    <row r="275" spans="1:8" ht="16.5">
      <c r="A275" s="419" t="s">
        <v>634</v>
      </c>
      <c r="B275" s="410" t="s">
        <v>649</v>
      </c>
      <c r="C275" s="26" t="s">
        <v>56</v>
      </c>
      <c r="D275" s="74"/>
      <c r="E275" s="40"/>
      <c r="F275" s="31"/>
      <c r="G275" s="31"/>
      <c r="H275" s="31"/>
    </row>
    <row r="276" spans="1:8" ht="16.5">
      <c r="A276" s="420"/>
      <c r="B276" s="411"/>
      <c r="C276" s="27" t="s">
        <v>57</v>
      </c>
      <c r="D276" s="40"/>
      <c r="E276" s="37"/>
      <c r="F276" s="37"/>
      <c r="G276" s="37"/>
      <c r="H276" s="37"/>
    </row>
    <row r="277" spans="1:8" ht="16.5">
      <c r="A277" s="420"/>
      <c r="B277" s="411"/>
      <c r="C277" s="27" t="s">
        <v>58</v>
      </c>
      <c r="D277" s="241">
        <v>9396000</v>
      </c>
      <c r="E277" s="76">
        <f>D277/4</f>
        <v>2349000</v>
      </c>
      <c r="F277" s="33">
        <f>E277</f>
        <v>2349000</v>
      </c>
      <c r="G277" s="33">
        <f>F277</f>
        <v>2349000</v>
      </c>
      <c r="H277" s="33">
        <f>G277</f>
        <v>2349000</v>
      </c>
    </row>
    <row r="278" spans="1:8" ht="16.5">
      <c r="A278" s="421"/>
      <c r="B278" s="412"/>
      <c r="C278" s="28" t="s">
        <v>66</v>
      </c>
      <c r="D278" s="42">
        <f>SUM(D275:D277)</f>
        <v>9396000</v>
      </c>
      <c r="E278" s="42">
        <f>SUM(E275:E277)</f>
        <v>2349000</v>
      </c>
      <c r="F278" s="314">
        <f>SUM(F275:F277)</f>
        <v>2349000</v>
      </c>
      <c r="G278" s="314">
        <f>SUM(G275:G277)</f>
        <v>2349000</v>
      </c>
      <c r="H278" s="314">
        <f>SUM(H275:H277)</f>
        <v>2349000</v>
      </c>
    </row>
    <row r="279" spans="1:8" ht="16.5">
      <c r="A279" s="419" t="s">
        <v>635</v>
      </c>
      <c r="B279" s="410" t="s">
        <v>650</v>
      </c>
      <c r="C279" s="26" t="s">
        <v>56</v>
      </c>
      <c r="D279" s="74"/>
      <c r="E279" s="40"/>
      <c r="F279" s="31"/>
      <c r="G279" s="31"/>
      <c r="H279" s="31"/>
    </row>
    <row r="280" spans="1:8" ht="16.5">
      <c r="A280" s="420"/>
      <c r="B280" s="411"/>
      <c r="C280" s="27" t="s">
        <v>57</v>
      </c>
      <c r="D280" s="40"/>
      <c r="E280" s="37"/>
      <c r="F280" s="37"/>
      <c r="G280" s="37"/>
      <c r="H280" s="37"/>
    </row>
    <row r="281" spans="1:8" ht="16.5">
      <c r="A281" s="420"/>
      <c r="B281" s="411"/>
      <c r="C281" s="27" t="s">
        <v>58</v>
      </c>
      <c r="D281" s="241">
        <v>18754000</v>
      </c>
      <c r="E281" s="76">
        <f>D281/4</f>
        <v>4688500</v>
      </c>
      <c r="F281" s="33">
        <f>E281</f>
        <v>4688500</v>
      </c>
      <c r="G281" s="33">
        <f>F281</f>
        <v>4688500</v>
      </c>
      <c r="H281" s="33">
        <f>G281</f>
        <v>4688500</v>
      </c>
    </row>
    <row r="282" spans="1:8" ht="16.5">
      <c r="A282" s="421"/>
      <c r="B282" s="412"/>
      <c r="C282" s="28" t="s">
        <v>66</v>
      </c>
      <c r="D282" s="42">
        <f>SUM(D279:D281)</f>
        <v>18754000</v>
      </c>
      <c r="E282" s="42">
        <f>SUM(E279:E281)</f>
        <v>4688500</v>
      </c>
      <c r="F282" s="314">
        <f>SUM(F279:F281)</f>
        <v>4688500</v>
      </c>
      <c r="G282" s="314">
        <f>SUM(G279:G281)</f>
        <v>4688500</v>
      </c>
      <c r="H282" s="314">
        <f>SUM(H279:H281)</f>
        <v>4688500</v>
      </c>
    </row>
    <row r="283" spans="1:8" ht="16.5">
      <c r="A283" s="297"/>
      <c r="B283" s="131"/>
      <c r="C283" s="34"/>
      <c r="D283" s="298"/>
      <c r="E283" s="298"/>
      <c r="F283" s="318"/>
      <c r="G283" s="318"/>
      <c r="H283" s="318"/>
    </row>
    <row r="284" spans="1:8" ht="16.5">
      <c r="A284" s="56" t="s">
        <v>626</v>
      </c>
      <c r="B284" s="56"/>
      <c r="C284" s="56"/>
      <c r="D284" s="56"/>
      <c r="E284" s="56" t="s">
        <v>233</v>
      </c>
      <c r="F284" s="302"/>
      <c r="G284" s="302"/>
      <c r="H284" s="302"/>
    </row>
    <row r="285" spans="1:8" ht="16.5">
      <c r="A285" s="56" t="s">
        <v>26</v>
      </c>
      <c r="B285" s="56"/>
      <c r="C285" s="56"/>
      <c r="D285" s="56"/>
      <c r="E285" s="56" t="s">
        <v>29</v>
      </c>
      <c r="F285" s="302"/>
      <c r="G285" s="302"/>
      <c r="H285" s="302"/>
    </row>
    <row r="286" spans="1:8" ht="16.5">
      <c r="A286" s="413" t="s">
        <v>628</v>
      </c>
      <c r="B286" s="413"/>
      <c r="C286" s="147"/>
      <c r="D286" s="147" t="s">
        <v>42</v>
      </c>
      <c r="E286" s="145"/>
      <c r="F286" s="422" t="s">
        <v>627</v>
      </c>
      <c r="G286" s="422"/>
      <c r="H286" s="422"/>
    </row>
    <row r="287" spans="1:8" ht="30.75" customHeight="1">
      <c r="A287" s="413" t="s">
        <v>646</v>
      </c>
      <c r="B287" s="413"/>
      <c r="C287" s="147"/>
      <c r="D287" s="147" t="s">
        <v>43</v>
      </c>
      <c r="E287" s="145"/>
      <c r="F287" s="414" t="s">
        <v>651</v>
      </c>
      <c r="G287" s="414"/>
      <c r="H287" s="414"/>
    </row>
    <row r="288" spans="1:8" ht="16.5">
      <c r="A288" s="148"/>
      <c r="B288" s="146"/>
      <c r="C288" s="40"/>
      <c r="D288" s="169"/>
      <c r="E288" s="150"/>
      <c r="F288" s="335"/>
      <c r="G288" s="303" t="s">
        <v>44</v>
      </c>
      <c r="H288" s="304" t="s">
        <v>0</v>
      </c>
    </row>
    <row r="289" spans="1:8" ht="16.5">
      <c r="A289" s="148"/>
      <c r="B289" s="146"/>
      <c r="C289" s="40"/>
      <c r="D289" s="169"/>
      <c r="E289" s="150"/>
      <c r="F289" s="335"/>
      <c r="G289" s="304" t="s">
        <v>45</v>
      </c>
      <c r="H289" s="304" t="s">
        <v>0</v>
      </c>
    </row>
    <row r="290" spans="1:8" ht="16.5">
      <c r="A290" s="148"/>
      <c r="B290" s="146"/>
      <c r="C290" s="40"/>
      <c r="D290" s="169"/>
      <c r="E290" s="46"/>
      <c r="F290" s="336"/>
      <c r="G290" s="304" t="s">
        <v>46</v>
      </c>
      <c r="H290" s="304"/>
    </row>
    <row r="291" spans="1:8" ht="33">
      <c r="A291" s="159" t="s">
        <v>47</v>
      </c>
      <c r="B291" s="79" t="s">
        <v>48</v>
      </c>
      <c r="C291" s="165" t="s">
        <v>49</v>
      </c>
      <c r="D291" s="160" t="s">
        <v>50</v>
      </c>
      <c r="E291" s="170" t="s">
        <v>51</v>
      </c>
      <c r="F291" s="316"/>
      <c r="G291" s="316"/>
      <c r="H291" s="333"/>
    </row>
    <row r="292" spans="1:8" ht="16.5">
      <c r="A292" s="159"/>
      <c r="B292" s="164"/>
      <c r="C292" s="165"/>
      <c r="D292" s="160"/>
      <c r="E292" s="151" t="s">
        <v>52</v>
      </c>
      <c r="F292" s="304" t="s">
        <v>53</v>
      </c>
      <c r="G292" s="304" t="s">
        <v>54</v>
      </c>
      <c r="H292" s="304" t="s">
        <v>55</v>
      </c>
    </row>
    <row r="293" spans="1:8" ht="16.5">
      <c r="A293" s="159">
        <v>1</v>
      </c>
      <c r="B293" s="159">
        <v>2</v>
      </c>
      <c r="C293" s="151">
        <v>3</v>
      </c>
      <c r="D293" s="160">
        <v>4</v>
      </c>
      <c r="E293" s="151">
        <v>5</v>
      </c>
      <c r="F293" s="304">
        <v>6</v>
      </c>
      <c r="G293" s="304">
        <v>7</v>
      </c>
      <c r="H293" s="304">
        <v>8</v>
      </c>
    </row>
    <row r="294" spans="1:8" ht="16.5">
      <c r="A294" s="419" t="s">
        <v>631</v>
      </c>
      <c r="B294" s="410" t="s">
        <v>652</v>
      </c>
      <c r="C294" s="26" t="s">
        <v>56</v>
      </c>
      <c r="D294" s="74"/>
      <c r="E294" s="40"/>
      <c r="F294" s="31"/>
      <c r="G294" s="31"/>
      <c r="H294" s="31"/>
    </row>
    <row r="295" spans="1:8" ht="16.5">
      <c r="A295" s="420"/>
      <c r="B295" s="411"/>
      <c r="C295" s="27" t="s">
        <v>57</v>
      </c>
      <c r="D295" s="40"/>
      <c r="E295" s="37"/>
      <c r="F295" s="37"/>
      <c r="G295" s="37"/>
      <c r="H295" s="37"/>
    </row>
    <row r="296" spans="1:8" ht="16.5">
      <c r="A296" s="420"/>
      <c r="B296" s="411"/>
      <c r="C296" s="27" t="s">
        <v>58</v>
      </c>
      <c r="D296" s="241">
        <v>116092000</v>
      </c>
      <c r="E296" s="76">
        <f>D296/4</f>
        <v>29023000</v>
      </c>
      <c r="F296" s="33">
        <f>E296</f>
        <v>29023000</v>
      </c>
      <c r="G296" s="33">
        <f>F296</f>
        <v>29023000</v>
      </c>
      <c r="H296" s="33">
        <f>G296</f>
        <v>29023000</v>
      </c>
    </row>
    <row r="297" spans="1:8" ht="33" customHeight="1">
      <c r="A297" s="421"/>
      <c r="B297" s="412"/>
      <c r="C297" s="28" t="s">
        <v>66</v>
      </c>
      <c r="D297" s="42">
        <f>SUM(D294:D296)</f>
        <v>116092000</v>
      </c>
      <c r="E297" s="42">
        <f>SUM(E294:E296)</f>
        <v>29023000</v>
      </c>
      <c r="F297" s="314">
        <f>SUM(F294:F296)</f>
        <v>29023000</v>
      </c>
      <c r="G297" s="314">
        <f>SUM(G294:G296)</f>
        <v>29023000</v>
      </c>
      <c r="H297" s="314">
        <f>SUM(H294:H296)</f>
        <v>29023000</v>
      </c>
    </row>
    <row r="298" spans="1:8" ht="16.5">
      <c r="A298" s="419" t="s">
        <v>633</v>
      </c>
      <c r="B298" s="410" t="s">
        <v>653</v>
      </c>
      <c r="C298" s="26" t="s">
        <v>56</v>
      </c>
      <c r="D298" s="74"/>
      <c r="E298" s="40"/>
      <c r="F298" s="31"/>
      <c r="G298" s="31"/>
      <c r="H298" s="31"/>
    </row>
    <row r="299" spans="1:8" ht="16.5">
      <c r="A299" s="420"/>
      <c r="B299" s="411"/>
      <c r="C299" s="27" t="s">
        <v>57</v>
      </c>
      <c r="D299" s="40"/>
      <c r="E299" s="37"/>
      <c r="F299" s="37"/>
      <c r="G299" s="37"/>
      <c r="H299" s="37"/>
    </row>
    <row r="300" spans="1:8" ht="16.5">
      <c r="A300" s="420"/>
      <c r="B300" s="411"/>
      <c r="C300" s="27" t="s">
        <v>58</v>
      </c>
      <c r="D300" s="241">
        <v>3210000</v>
      </c>
      <c r="E300" s="76"/>
      <c r="F300" s="33"/>
      <c r="G300" s="33">
        <f>D300</f>
        <v>3210000</v>
      </c>
      <c r="H300" s="33"/>
    </row>
    <row r="301" spans="1:8" ht="16.5">
      <c r="A301" s="421"/>
      <c r="B301" s="412"/>
      <c r="C301" s="28" t="s">
        <v>66</v>
      </c>
      <c r="D301" s="42">
        <f>SUM(D298:D300)</f>
        <v>3210000</v>
      </c>
      <c r="E301" s="42">
        <f>SUM(E298:E300)</f>
        <v>0</v>
      </c>
      <c r="F301" s="314">
        <f>SUM(F298:F300)</f>
        <v>0</v>
      </c>
      <c r="G301" s="314">
        <f>SUM(G298:G300)</f>
        <v>3210000</v>
      </c>
      <c r="H301" s="314">
        <f>SUM(H298:H300)</f>
        <v>0</v>
      </c>
    </row>
    <row r="302" spans="1:8" ht="16.5">
      <c r="A302" s="297"/>
      <c r="B302" s="131"/>
      <c r="C302" s="34"/>
      <c r="D302" s="298"/>
      <c r="E302" s="298"/>
      <c r="F302" s="318"/>
      <c r="G302" s="318"/>
      <c r="H302" s="318"/>
    </row>
    <row r="303" spans="1:8" ht="16.5">
      <c r="A303" s="297"/>
      <c r="B303" s="131"/>
      <c r="C303" s="34"/>
      <c r="D303" s="298"/>
      <c r="E303" s="298"/>
      <c r="F303" s="318"/>
      <c r="G303" s="318"/>
      <c r="H303" s="318"/>
    </row>
    <row r="304" spans="1:8" ht="16.5">
      <c r="A304" s="297"/>
      <c r="B304" s="131"/>
      <c r="C304" s="34"/>
      <c r="D304" s="298"/>
      <c r="E304" s="298"/>
      <c r="F304" s="318"/>
      <c r="G304" s="318"/>
      <c r="H304" s="318"/>
    </row>
    <row r="305" spans="1:8" ht="16.5">
      <c r="A305" s="58"/>
      <c r="B305" s="58"/>
      <c r="C305" s="59"/>
      <c r="D305" s="63"/>
      <c r="E305" s="63"/>
      <c r="F305" s="319"/>
      <c r="G305" s="319"/>
      <c r="H305" s="319"/>
    </row>
    <row r="306" spans="1:8" ht="16.5">
      <c r="A306" s="58"/>
      <c r="B306" s="58"/>
      <c r="C306" s="59"/>
      <c r="D306" s="63"/>
      <c r="E306" s="63"/>
      <c r="F306" s="319"/>
      <c r="G306" s="319"/>
      <c r="H306" s="319"/>
    </row>
    <row r="307" spans="1:8" ht="16.5">
      <c r="A307" s="172" t="s">
        <v>654</v>
      </c>
      <c r="B307" s="172"/>
      <c r="C307" s="172"/>
      <c r="D307" s="172" t="s">
        <v>40</v>
      </c>
      <c r="E307" s="172"/>
      <c r="F307" s="320" t="s">
        <v>655</v>
      </c>
      <c r="G307" s="320"/>
      <c r="H307" s="320"/>
    </row>
    <row r="308" spans="1:8" ht="16.5">
      <c r="A308" s="172" t="s">
        <v>59</v>
      </c>
      <c r="B308" s="172"/>
      <c r="C308" s="172"/>
      <c r="D308" s="172" t="s">
        <v>41</v>
      </c>
      <c r="E308" s="172"/>
      <c r="F308" s="320" t="s">
        <v>28</v>
      </c>
      <c r="G308" s="320"/>
      <c r="H308" s="320"/>
    </row>
    <row r="309" spans="1:8" ht="26.25" customHeight="1">
      <c r="A309" s="413" t="s">
        <v>114</v>
      </c>
      <c r="B309" s="413"/>
      <c r="C309" s="147"/>
      <c r="D309" s="147" t="s">
        <v>42</v>
      </c>
      <c r="E309" s="145"/>
      <c r="F309" s="413" t="s">
        <v>133</v>
      </c>
      <c r="G309" s="413"/>
      <c r="H309" s="413"/>
    </row>
    <row r="310" spans="1:8" ht="39" customHeight="1">
      <c r="A310" s="413" t="s">
        <v>657</v>
      </c>
      <c r="B310" s="413"/>
      <c r="C310" s="147"/>
      <c r="D310" s="147" t="s">
        <v>43</v>
      </c>
      <c r="E310" s="145"/>
      <c r="F310" s="414" t="s">
        <v>656</v>
      </c>
      <c r="G310" s="414"/>
      <c r="H310" s="414"/>
    </row>
    <row r="311" spans="1:8" ht="16.5">
      <c r="A311" s="148"/>
      <c r="B311" s="146"/>
      <c r="C311" s="40"/>
      <c r="D311" s="169"/>
      <c r="E311" s="150"/>
      <c r="F311" s="335"/>
      <c r="G311" s="303" t="s">
        <v>44</v>
      </c>
      <c r="H311" s="304" t="s">
        <v>0</v>
      </c>
    </row>
    <row r="312" spans="1:8" ht="16.5">
      <c r="A312" s="148"/>
      <c r="B312" s="146"/>
      <c r="C312" s="40"/>
      <c r="D312" s="169"/>
      <c r="E312" s="150"/>
      <c r="F312" s="335"/>
      <c r="G312" s="304" t="s">
        <v>45</v>
      </c>
      <c r="H312" s="304" t="s">
        <v>0</v>
      </c>
    </row>
    <row r="313" spans="1:8" ht="16.5">
      <c r="A313" s="148"/>
      <c r="B313" s="146"/>
      <c r="C313" s="40"/>
      <c r="D313" s="169"/>
      <c r="E313" s="46"/>
      <c r="F313" s="336"/>
      <c r="G313" s="304" t="s">
        <v>46</v>
      </c>
      <c r="H313" s="304"/>
    </row>
    <row r="314" spans="1:8" ht="33">
      <c r="A314" s="159" t="s">
        <v>47</v>
      </c>
      <c r="B314" s="79" t="s">
        <v>48</v>
      </c>
      <c r="C314" s="79" t="s">
        <v>49</v>
      </c>
      <c r="D314" s="162" t="s">
        <v>50</v>
      </c>
      <c r="E314" s="170" t="s">
        <v>51</v>
      </c>
      <c r="F314" s="312"/>
      <c r="G314" s="312"/>
      <c r="H314" s="332"/>
    </row>
    <row r="315" spans="1:8" ht="16.5">
      <c r="A315" s="159"/>
      <c r="B315" s="164"/>
      <c r="C315" s="165"/>
      <c r="D315" s="160"/>
      <c r="E315" s="151" t="s">
        <v>52</v>
      </c>
      <c r="F315" s="304" t="s">
        <v>53</v>
      </c>
      <c r="G315" s="304" t="s">
        <v>54</v>
      </c>
      <c r="H315" s="304" t="s">
        <v>55</v>
      </c>
    </row>
    <row r="316" spans="1:8" ht="16.5">
      <c r="A316" s="159">
        <v>1</v>
      </c>
      <c r="B316" s="159">
        <v>2</v>
      </c>
      <c r="C316" s="151">
        <v>3</v>
      </c>
      <c r="D316" s="160">
        <v>4</v>
      </c>
      <c r="E316" s="151">
        <v>5</v>
      </c>
      <c r="F316" s="304">
        <v>6</v>
      </c>
      <c r="G316" s="304">
        <v>7</v>
      </c>
      <c r="H316" s="304">
        <v>8</v>
      </c>
    </row>
    <row r="317" spans="1:8" ht="16.5" customHeight="1">
      <c r="A317" s="407" t="s">
        <v>658</v>
      </c>
      <c r="B317" s="410" t="s">
        <v>659</v>
      </c>
      <c r="C317" s="26" t="s">
        <v>56</v>
      </c>
      <c r="D317" s="74"/>
      <c r="E317" s="40"/>
      <c r="F317" s="31"/>
      <c r="G317" s="31"/>
      <c r="H317" s="31"/>
    </row>
    <row r="318" spans="1:8" ht="16.5">
      <c r="A318" s="408"/>
      <c r="B318" s="411"/>
      <c r="C318" s="27" t="s">
        <v>57</v>
      </c>
      <c r="D318" s="40"/>
      <c r="E318" s="37"/>
      <c r="F318" s="37"/>
      <c r="G318" s="37"/>
      <c r="H318" s="37"/>
    </row>
    <row r="319" spans="1:8" ht="23.25" customHeight="1">
      <c r="A319" s="408"/>
      <c r="B319" s="411"/>
      <c r="C319" s="27" t="s">
        <v>58</v>
      </c>
      <c r="D319" s="41">
        <v>100000000</v>
      </c>
      <c r="E319" s="73"/>
      <c r="F319" s="33">
        <f>D319/2</f>
        <v>50000000</v>
      </c>
      <c r="G319" s="33">
        <f>F319</f>
        <v>50000000</v>
      </c>
      <c r="H319" s="31"/>
    </row>
    <row r="320" spans="1:8" ht="18.75" customHeight="1">
      <c r="A320" s="409"/>
      <c r="B320" s="412"/>
      <c r="C320" s="28" t="s">
        <v>65</v>
      </c>
      <c r="D320" s="42">
        <f>SUM(D317:D319)</f>
        <v>100000000</v>
      </c>
      <c r="E320" s="42">
        <f>SUM(E317:E319)</f>
        <v>0</v>
      </c>
      <c r="F320" s="314">
        <f>SUM(F317:F319)</f>
        <v>50000000</v>
      </c>
      <c r="G320" s="314">
        <f>SUM(G317:G319)</f>
        <v>50000000</v>
      </c>
      <c r="H320" s="314">
        <f>SUM(H317:H319)</f>
        <v>0</v>
      </c>
    </row>
    <row r="321" spans="1:8" ht="16.5" customHeight="1">
      <c r="A321" s="435" t="s">
        <v>661</v>
      </c>
      <c r="B321" s="433" t="s">
        <v>660</v>
      </c>
      <c r="C321" s="27" t="s">
        <v>56</v>
      </c>
      <c r="D321" s="38"/>
      <c r="E321" s="38"/>
      <c r="F321" s="73"/>
      <c r="G321" s="73"/>
      <c r="H321" s="73"/>
    </row>
    <row r="322" spans="1:8" ht="16.5">
      <c r="A322" s="435"/>
      <c r="B322" s="433"/>
      <c r="C322" s="27" t="s">
        <v>57</v>
      </c>
      <c r="D322" s="38"/>
      <c r="E322" s="38"/>
      <c r="F322" s="73"/>
      <c r="G322" s="73"/>
      <c r="H322" s="73"/>
    </row>
    <row r="323" spans="1:8" ht="16.5">
      <c r="A323" s="435"/>
      <c r="B323" s="433"/>
      <c r="C323" s="27" t="s">
        <v>58</v>
      </c>
      <c r="D323" s="45">
        <v>44420000</v>
      </c>
      <c r="E323" s="38"/>
      <c r="F323" s="76">
        <f>D323/3</f>
        <v>14806666.666666666</v>
      </c>
      <c r="G323" s="30">
        <f>F323</f>
        <v>14806666.666666666</v>
      </c>
      <c r="H323" s="30">
        <f>G323</f>
        <v>14806666.666666666</v>
      </c>
    </row>
    <row r="324" spans="1:8" ht="16.5">
      <c r="A324" s="435"/>
      <c r="B324" s="433"/>
      <c r="C324" s="28" t="s">
        <v>65</v>
      </c>
      <c r="D324" s="44">
        <f>SUM(D321:D323)</f>
        <v>44420000</v>
      </c>
      <c r="E324" s="44">
        <f>SUM(E321:E323)</f>
        <v>0</v>
      </c>
      <c r="F324" s="321">
        <f>SUM(F321:F323)</f>
        <v>14806666.666666666</v>
      </c>
      <c r="G324" s="321">
        <f>SUM(G321:G323)</f>
        <v>14806666.666666666</v>
      </c>
      <c r="H324" s="321">
        <f>SUM(H321:H323)</f>
        <v>14806666.666666666</v>
      </c>
    </row>
    <row r="325" spans="1:8" ht="16.5">
      <c r="A325" s="62"/>
      <c r="B325" s="62"/>
      <c r="C325" s="62"/>
      <c r="D325" s="62"/>
      <c r="E325" s="62"/>
      <c r="F325" s="317"/>
      <c r="G325" s="317"/>
      <c r="H325" s="317"/>
    </row>
    <row r="326" spans="1:8" ht="16.5">
      <c r="A326" s="172" t="s">
        <v>663</v>
      </c>
      <c r="B326" s="172"/>
      <c r="C326" s="172"/>
      <c r="D326" s="172" t="s">
        <v>40</v>
      </c>
      <c r="E326" s="172"/>
      <c r="F326" s="320" t="s">
        <v>662</v>
      </c>
      <c r="G326" s="320"/>
      <c r="H326" s="320"/>
    </row>
    <row r="327" spans="1:8" ht="16.5">
      <c r="A327" s="172" t="s">
        <v>59</v>
      </c>
      <c r="B327" s="172"/>
      <c r="C327" s="172"/>
      <c r="D327" s="172" t="s">
        <v>41</v>
      </c>
      <c r="E327" s="172"/>
      <c r="F327" s="320" t="s">
        <v>28</v>
      </c>
      <c r="G327" s="320"/>
      <c r="H327" s="320"/>
    </row>
    <row r="328" spans="1:8" ht="33" customHeight="1">
      <c r="A328" s="413" t="s">
        <v>564</v>
      </c>
      <c r="B328" s="413"/>
      <c r="C328" s="147"/>
      <c r="D328" s="147" t="s">
        <v>42</v>
      </c>
      <c r="E328" s="145"/>
      <c r="F328" s="413" t="s">
        <v>666</v>
      </c>
      <c r="G328" s="413"/>
      <c r="H328" s="413"/>
    </row>
    <row r="329" spans="1:8" ht="34.5" customHeight="1">
      <c r="A329" s="413" t="s">
        <v>664</v>
      </c>
      <c r="B329" s="413"/>
      <c r="C329" s="147"/>
      <c r="D329" s="147" t="s">
        <v>43</v>
      </c>
      <c r="E329" s="145"/>
      <c r="F329" s="414" t="s">
        <v>667</v>
      </c>
      <c r="G329" s="414"/>
      <c r="H329" s="414"/>
    </row>
    <row r="330" spans="1:8" ht="21" customHeight="1">
      <c r="A330" s="148"/>
      <c r="B330" s="146"/>
      <c r="C330" s="40"/>
      <c r="D330" s="169"/>
      <c r="E330" s="150"/>
      <c r="F330" s="335"/>
      <c r="G330" s="303" t="s">
        <v>44</v>
      </c>
      <c r="H330" s="304" t="s">
        <v>0</v>
      </c>
    </row>
    <row r="331" spans="1:8" ht="16.5">
      <c r="A331" s="148"/>
      <c r="B331" s="146"/>
      <c r="C331" s="40"/>
      <c r="D331" s="169"/>
      <c r="E331" s="150"/>
      <c r="F331" s="335"/>
      <c r="G331" s="304" t="s">
        <v>45</v>
      </c>
      <c r="H331" s="304" t="s">
        <v>0</v>
      </c>
    </row>
    <row r="332" spans="1:8" ht="16.5">
      <c r="A332" s="148"/>
      <c r="B332" s="146"/>
      <c r="C332" s="40"/>
      <c r="D332" s="169"/>
      <c r="E332" s="46"/>
      <c r="F332" s="336"/>
      <c r="G332" s="304" t="s">
        <v>46</v>
      </c>
      <c r="H332" s="304"/>
    </row>
    <row r="333" spans="1:8" ht="33">
      <c r="A333" s="159" t="s">
        <v>47</v>
      </c>
      <c r="B333" s="79" t="s">
        <v>48</v>
      </c>
      <c r="C333" s="79" t="s">
        <v>49</v>
      </c>
      <c r="D333" s="162" t="s">
        <v>50</v>
      </c>
      <c r="E333" s="170" t="s">
        <v>51</v>
      </c>
      <c r="F333" s="312"/>
      <c r="G333" s="312"/>
      <c r="H333" s="332"/>
    </row>
    <row r="334" spans="1:8" ht="16.5">
      <c r="A334" s="159"/>
      <c r="B334" s="164"/>
      <c r="C334" s="165"/>
      <c r="D334" s="160"/>
      <c r="E334" s="151" t="s">
        <v>52</v>
      </c>
      <c r="F334" s="304" t="s">
        <v>53</v>
      </c>
      <c r="G334" s="304" t="s">
        <v>54</v>
      </c>
      <c r="H334" s="304" t="s">
        <v>55</v>
      </c>
    </row>
    <row r="335" spans="1:8" ht="16.5">
      <c r="A335" s="159">
        <v>1</v>
      </c>
      <c r="B335" s="159">
        <v>2</v>
      </c>
      <c r="C335" s="151">
        <v>3</v>
      </c>
      <c r="D335" s="160">
        <v>4</v>
      </c>
      <c r="E335" s="151">
        <v>5</v>
      </c>
      <c r="F335" s="304">
        <v>6</v>
      </c>
      <c r="G335" s="304">
        <v>7</v>
      </c>
      <c r="H335" s="304">
        <v>8</v>
      </c>
    </row>
    <row r="336" spans="1:8" ht="16.5">
      <c r="A336" s="407" t="s">
        <v>567</v>
      </c>
      <c r="B336" s="410" t="s">
        <v>668</v>
      </c>
      <c r="C336" s="26" t="s">
        <v>56</v>
      </c>
      <c r="D336" s="74"/>
      <c r="E336" s="40"/>
      <c r="F336" s="31"/>
      <c r="G336" s="31"/>
      <c r="H336" s="31"/>
    </row>
    <row r="337" spans="1:8" ht="16.5">
      <c r="A337" s="408"/>
      <c r="B337" s="411"/>
      <c r="C337" s="27" t="s">
        <v>57</v>
      </c>
      <c r="D337" s="40"/>
      <c r="E337" s="37"/>
      <c r="F337" s="37"/>
      <c r="G337" s="37"/>
      <c r="H337" s="37"/>
    </row>
    <row r="338" spans="1:8" ht="16.5">
      <c r="A338" s="408"/>
      <c r="B338" s="411"/>
      <c r="C338" s="27" t="s">
        <v>58</v>
      </c>
      <c r="D338" s="41">
        <v>59000000</v>
      </c>
      <c r="E338" s="73"/>
      <c r="F338" s="33">
        <f>D338/3</f>
        <v>19666666.666666668</v>
      </c>
      <c r="G338" s="33">
        <f>F338</f>
        <v>19666666.666666668</v>
      </c>
      <c r="H338" s="33">
        <f>G338</f>
        <v>19666666.666666668</v>
      </c>
    </row>
    <row r="339" spans="1:8" ht="33.75" customHeight="1">
      <c r="A339" s="409"/>
      <c r="B339" s="412"/>
      <c r="C339" s="28" t="s">
        <v>65</v>
      </c>
      <c r="D339" s="42">
        <f>SUM(D336:D338)</f>
        <v>59000000</v>
      </c>
      <c r="E339" s="42">
        <f>SUM(E336:E338)</f>
        <v>0</v>
      </c>
      <c r="F339" s="314">
        <f>SUM(F336:F338)</f>
        <v>19666666.666666668</v>
      </c>
      <c r="G339" s="314">
        <f>SUM(G336:G338)</f>
        <v>19666666.666666668</v>
      </c>
      <c r="H339" s="314">
        <f>SUM(H336:H338)</f>
        <v>19666666.666666668</v>
      </c>
    </row>
    <row r="340" spans="1:8" ht="16.5">
      <c r="A340" s="161"/>
      <c r="B340" s="131"/>
      <c r="C340" s="34"/>
      <c r="D340" s="298"/>
      <c r="E340" s="298"/>
      <c r="F340" s="318"/>
      <c r="G340" s="318"/>
      <c r="H340" s="318"/>
    </row>
    <row r="341" spans="1:8" ht="16.5">
      <c r="A341" s="172" t="s">
        <v>670</v>
      </c>
      <c r="B341" s="172"/>
      <c r="C341" s="172"/>
      <c r="D341" s="172" t="s">
        <v>40</v>
      </c>
      <c r="E341" s="172"/>
      <c r="F341" s="320" t="s">
        <v>669</v>
      </c>
      <c r="G341" s="320"/>
      <c r="H341" s="320"/>
    </row>
    <row r="342" spans="1:8" ht="16.5">
      <c r="A342" s="172" t="s">
        <v>59</v>
      </c>
      <c r="B342" s="172"/>
      <c r="C342" s="172"/>
      <c r="D342" s="172" t="s">
        <v>41</v>
      </c>
      <c r="E342" s="172"/>
      <c r="F342" s="320" t="s">
        <v>28</v>
      </c>
      <c r="G342" s="320"/>
      <c r="H342" s="320"/>
    </row>
    <row r="343" spans="1:8" ht="21" customHeight="1">
      <c r="A343" s="413" t="s">
        <v>559</v>
      </c>
      <c r="B343" s="413"/>
      <c r="C343" s="147"/>
      <c r="D343" s="147" t="s">
        <v>42</v>
      </c>
      <c r="E343" s="145"/>
      <c r="F343" s="413" t="s">
        <v>557</v>
      </c>
      <c r="G343" s="413"/>
      <c r="H343" s="413"/>
    </row>
    <row r="344" spans="1:8" ht="35.25" customHeight="1">
      <c r="A344" s="413" t="s">
        <v>671</v>
      </c>
      <c r="B344" s="413"/>
      <c r="C344" s="147"/>
      <c r="D344" s="147" t="s">
        <v>43</v>
      </c>
      <c r="E344" s="145"/>
      <c r="F344" s="414" t="s">
        <v>672</v>
      </c>
      <c r="G344" s="414"/>
      <c r="H344" s="414"/>
    </row>
    <row r="345" spans="1:8" ht="16.5">
      <c r="A345" s="148"/>
      <c r="B345" s="146"/>
      <c r="C345" s="40"/>
      <c r="D345" s="169"/>
      <c r="E345" s="150"/>
      <c r="F345" s="335"/>
      <c r="G345" s="303" t="s">
        <v>44</v>
      </c>
      <c r="H345" s="304" t="s">
        <v>0</v>
      </c>
    </row>
    <row r="346" spans="1:8" ht="16.5">
      <c r="A346" s="148"/>
      <c r="B346" s="146"/>
      <c r="C346" s="40"/>
      <c r="D346" s="169"/>
      <c r="E346" s="150"/>
      <c r="F346" s="335"/>
      <c r="G346" s="304" t="s">
        <v>45</v>
      </c>
      <c r="H346" s="304" t="s">
        <v>0</v>
      </c>
    </row>
    <row r="347" spans="1:8" ht="16.5">
      <c r="A347" s="148"/>
      <c r="B347" s="146"/>
      <c r="C347" s="40"/>
      <c r="D347" s="169"/>
      <c r="E347" s="46"/>
      <c r="F347" s="336"/>
      <c r="G347" s="304" t="s">
        <v>46</v>
      </c>
      <c r="H347" s="304"/>
    </row>
    <row r="348" spans="1:8" ht="33">
      <c r="A348" s="159" t="s">
        <v>47</v>
      </c>
      <c r="B348" s="79" t="s">
        <v>48</v>
      </c>
      <c r="C348" s="79" t="s">
        <v>49</v>
      </c>
      <c r="D348" s="162" t="s">
        <v>50</v>
      </c>
      <c r="E348" s="170" t="s">
        <v>51</v>
      </c>
      <c r="F348" s="312"/>
      <c r="G348" s="312"/>
      <c r="H348" s="332"/>
    </row>
    <row r="349" spans="1:8" ht="16.5">
      <c r="A349" s="159"/>
      <c r="B349" s="164"/>
      <c r="C349" s="165"/>
      <c r="D349" s="160"/>
      <c r="E349" s="151" t="s">
        <v>52</v>
      </c>
      <c r="F349" s="304" t="s">
        <v>53</v>
      </c>
      <c r="G349" s="304" t="s">
        <v>54</v>
      </c>
      <c r="H349" s="304" t="s">
        <v>55</v>
      </c>
    </row>
    <row r="350" spans="1:8" ht="16.5">
      <c r="A350" s="159">
        <v>1</v>
      </c>
      <c r="B350" s="159">
        <v>2</v>
      </c>
      <c r="C350" s="151">
        <v>3</v>
      </c>
      <c r="D350" s="160">
        <v>4</v>
      </c>
      <c r="E350" s="151">
        <v>5</v>
      </c>
      <c r="F350" s="304">
        <v>6</v>
      </c>
      <c r="G350" s="304">
        <v>7</v>
      </c>
      <c r="H350" s="304">
        <v>8</v>
      </c>
    </row>
    <row r="351" spans="1:8" ht="16.5">
      <c r="A351" s="407" t="s">
        <v>673</v>
      </c>
      <c r="B351" s="410" t="s">
        <v>674</v>
      </c>
      <c r="C351" s="26" t="s">
        <v>56</v>
      </c>
      <c r="D351" s="74"/>
      <c r="E351" s="40"/>
      <c r="F351" s="31"/>
      <c r="G351" s="31"/>
      <c r="H351" s="31"/>
    </row>
    <row r="352" spans="1:8" ht="16.5">
      <c r="A352" s="408"/>
      <c r="B352" s="411"/>
      <c r="C352" s="27" t="s">
        <v>57</v>
      </c>
      <c r="D352" s="40"/>
      <c r="E352" s="37"/>
      <c r="F352" s="37"/>
      <c r="G352" s="37"/>
      <c r="H352" s="37"/>
    </row>
    <row r="353" spans="1:8" ht="16.5">
      <c r="A353" s="408"/>
      <c r="B353" s="411"/>
      <c r="C353" s="27" t="s">
        <v>58</v>
      </c>
      <c r="D353" s="41">
        <v>40000000</v>
      </c>
      <c r="E353" s="73"/>
      <c r="F353" s="33"/>
      <c r="G353" s="33">
        <f>D353/2</f>
        <v>20000000</v>
      </c>
      <c r="H353" s="33">
        <f>G353</f>
        <v>20000000</v>
      </c>
    </row>
    <row r="354" spans="1:8" ht="16.5">
      <c r="A354" s="409"/>
      <c r="B354" s="412"/>
      <c r="C354" s="28" t="s">
        <v>65</v>
      </c>
      <c r="D354" s="42">
        <f>SUM(D351:D353)</f>
        <v>40000000</v>
      </c>
      <c r="E354" s="42">
        <f>SUM(E351:E353)</f>
        <v>0</v>
      </c>
      <c r="F354" s="314">
        <f>SUM(F351:F353)</f>
        <v>0</v>
      </c>
      <c r="G354" s="314">
        <f>SUM(G351:G353)</f>
        <v>20000000</v>
      </c>
      <c r="H354" s="314">
        <f>SUM(H351:H353)</f>
        <v>20000000</v>
      </c>
    </row>
    <row r="355" spans="1:8" ht="16.5">
      <c r="A355" s="407" t="s">
        <v>675</v>
      </c>
      <c r="B355" s="410" t="s">
        <v>678</v>
      </c>
      <c r="C355" s="26" t="s">
        <v>56</v>
      </c>
      <c r="D355" s="74"/>
      <c r="E355" s="40"/>
      <c r="F355" s="31"/>
      <c r="G355" s="31"/>
      <c r="H355" s="31"/>
    </row>
    <row r="356" spans="1:8" ht="16.5">
      <c r="A356" s="408"/>
      <c r="B356" s="411"/>
      <c r="C356" s="27" t="s">
        <v>57</v>
      </c>
      <c r="D356" s="40"/>
      <c r="E356" s="37"/>
      <c r="F356" s="37"/>
      <c r="G356" s="37"/>
      <c r="H356" s="37"/>
    </row>
    <row r="357" spans="1:8" ht="16.5">
      <c r="A357" s="408"/>
      <c r="B357" s="411"/>
      <c r="C357" s="27" t="s">
        <v>58</v>
      </c>
      <c r="D357" s="41">
        <v>15000000</v>
      </c>
      <c r="E357" s="73"/>
      <c r="F357" s="33">
        <f>D357/3</f>
        <v>5000000</v>
      </c>
      <c r="G357" s="33">
        <f>F357</f>
        <v>5000000</v>
      </c>
      <c r="H357" s="33">
        <f>G357</f>
        <v>5000000</v>
      </c>
    </row>
    <row r="358" spans="1:8" ht="16.5">
      <c r="A358" s="409"/>
      <c r="B358" s="412"/>
      <c r="C358" s="28" t="s">
        <v>65</v>
      </c>
      <c r="D358" s="42">
        <f>SUM(D355:D357)</f>
        <v>15000000</v>
      </c>
      <c r="E358" s="42">
        <f>SUM(E355:E357)</f>
        <v>0</v>
      </c>
      <c r="F358" s="314">
        <f>SUM(F355:F357)</f>
        <v>5000000</v>
      </c>
      <c r="G358" s="314">
        <f>SUM(G355:G357)</f>
        <v>5000000</v>
      </c>
      <c r="H358" s="314">
        <f>SUM(H355:H357)</f>
        <v>5000000</v>
      </c>
    </row>
    <row r="359" spans="1:8" ht="16.5">
      <c r="A359" s="407" t="s">
        <v>676</v>
      </c>
      <c r="B359" s="410" t="s">
        <v>679</v>
      </c>
      <c r="C359" s="26" t="s">
        <v>56</v>
      </c>
      <c r="D359" s="74"/>
      <c r="E359" s="40"/>
      <c r="F359" s="31"/>
      <c r="G359" s="31"/>
      <c r="H359" s="31"/>
    </row>
    <row r="360" spans="1:8" ht="16.5">
      <c r="A360" s="408"/>
      <c r="B360" s="411"/>
      <c r="C360" s="27" t="s">
        <v>57</v>
      </c>
      <c r="D360" s="40"/>
      <c r="E360" s="37"/>
      <c r="F360" s="37"/>
      <c r="G360" s="37"/>
      <c r="H360" s="37"/>
    </row>
    <row r="361" spans="1:8" ht="16.5">
      <c r="A361" s="408"/>
      <c r="B361" s="411"/>
      <c r="C361" s="27" t="s">
        <v>58</v>
      </c>
      <c r="D361" s="41">
        <v>45000000</v>
      </c>
      <c r="E361" s="73"/>
      <c r="F361" s="33">
        <f>D361/3</f>
        <v>15000000</v>
      </c>
      <c r="G361" s="33">
        <f>F361</f>
        <v>15000000</v>
      </c>
      <c r="H361" s="33">
        <f>G361</f>
        <v>15000000</v>
      </c>
    </row>
    <row r="362" spans="1:8" ht="16.5">
      <c r="A362" s="409"/>
      <c r="B362" s="412"/>
      <c r="C362" s="28" t="s">
        <v>65</v>
      </c>
      <c r="D362" s="42">
        <f>SUM(D359:D361)</f>
        <v>45000000</v>
      </c>
      <c r="E362" s="42">
        <f>SUM(E359:E361)</f>
        <v>0</v>
      </c>
      <c r="F362" s="314">
        <f>SUM(F359:F361)</f>
        <v>15000000</v>
      </c>
      <c r="G362" s="314">
        <f>SUM(G359:G361)</f>
        <v>15000000</v>
      </c>
      <c r="H362" s="314">
        <f>SUM(H359:H361)</f>
        <v>15000000</v>
      </c>
    </row>
    <row r="363" spans="1:8" ht="16.5">
      <c r="A363" s="161"/>
      <c r="B363" s="131"/>
      <c r="C363" s="34"/>
      <c r="D363" s="298"/>
      <c r="E363" s="298"/>
      <c r="F363" s="318"/>
      <c r="G363" s="318"/>
      <c r="H363" s="318"/>
    </row>
    <row r="364" spans="1:8" ht="16.5">
      <c r="A364" s="161"/>
      <c r="B364" s="131"/>
      <c r="C364" s="34"/>
      <c r="D364" s="298"/>
      <c r="E364" s="298"/>
      <c r="F364" s="318"/>
      <c r="G364" s="318"/>
      <c r="H364" s="318"/>
    </row>
    <row r="365" spans="1:8" ht="16.5">
      <c r="A365" s="161"/>
      <c r="B365" s="131"/>
      <c r="C365" s="34"/>
      <c r="D365" s="298"/>
      <c r="E365" s="298"/>
      <c r="F365" s="318"/>
      <c r="G365" s="318"/>
      <c r="H365" s="318"/>
    </row>
    <row r="366" spans="1:8" ht="16.5">
      <c r="A366" s="172" t="s">
        <v>134</v>
      </c>
      <c r="B366" s="172"/>
      <c r="C366" s="172"/>
      <c r="D366" s="172" t="s">
        <v>40</v>
      </c>
      <c r="E366" s="172"/>
      <c r="F366" s="320" t="s">
        <v>135</v>
      </c>
      <c r="G366" s="320"/>
      <c r="H366" s="320"/>
    </row>
    <row r="367" spans="1:8" ht="14.25" customHeight="1">
      <c r="A367" s="172" t="s">
        <v>59</v>
      </c>
      <c r="B367" s="172"/>
      <c r="C367" s="172"/>
      <c r="D367" s="172" t="s">
        <v>41</v>
      </c>
      <c r="E367" s="172"/>
      <c r="F367" s="320" t="s">
        <v>28</v>
      </c>
      <c r="G367" s="320"/>
      <c r="H367" s="320"/>
    </row>
    <row r="368" spans="1:8" ht="25.5" customHeight="1">
      <c r="A368" s="413" t="s">
        <v>137</v>
      </c>
      <c r="B368" s="413"/>
      <c r="C368" s="147"/>
      <c r="D368" s="147" t="s">
        <v>42</v>
      </c>
      <c r="E368" s="145"/>
      <c r="F368" s="413" t="s">
        <v>136</v>
      </c>
      <c r="G368" s="413"/>
      <c r="H368" s="413"/>
    </row>
    <row r="369" spans="1:8" ht="36.75" customHeight="1">
      <c r="A369" s="413" t="s">
        <v>683</v>
      </c>
      <c r="B369" s="413"/>
      <c r="C369" s="147"/>
      <c r="D369" s="147" t="s">
        <v>43</v>
      </c>
      <c r="E369" s="145"/>
      <c r="F369" s="414" t="s">
        <v>681</v>
      </c>
      <c r="G369" s="414"/>
      <c r="H369" s="414"/>
    </row>
    <row r="370" spans="1:8" ht="16.5">
      <c r="A370" s="148"/>
      <c r="B370" s="146"/>
      <c r="C370" s="40"/>
      <c r="D370" s="169"/>
      <c r="E370" s="150"/>
      <c r="F370" s="335"/>
      <c r="G370" s="303" t="s">
        <v>44</v>
      </c>
      <c r="H370" s="304" t="s">
        <v>0</v>
      </c>
    </row>
    <row r="371" spans="1:8" ht="16.5">
      <c r="A371" s="148"/>
      <c r="B371" s="146"/>
      <c r="C371" s="40"/>
      <c r="D371" s="169"/>
      <c r="E371" s="150"/>
      <c r="F371" s="335"/>
      <c r="G371" s="304" t="s">
        <v>45</v>
      </c>
      <c r="H371" s="304" t="s">
        <v>0</v>
      </c>
    </row>
    <row r="372" spans="1:8" ht="16.5">
      <c r="A372" s="148"/>
      <c r="B372" s="146"/>
      <c r="C372" s="40"/>
      <c r="D372" s="169"/>
      <c r="E372" s="46"/>
      <c r="F372" s="336"/>
      <c r="G372" s="304" t="s">
        <v>46</v>
      </c>
      <c r="H372" s="304"/>
    </row>
    <row r="373" spans="1:8" ht="33">
      <c r="A373" s="159" t="s">
        <v>47</v>
      </c>
      <c r="B373" s="79" t="s">
        <v>48</v>
      </c>
      <c r="C373" s="79" t="s">
        <v>49</v>
      </c>
      <c r="D373" s="162" t="s">
        <v>50</v>
      </c>
      <c r="E373" s="170" t="s">
        <v>51</v>
      </c>
      <c r="F373" s="312"/>
      <c r="G373" s="312"/>
      <c r="H373" s="332"/>
    </row>
    <row r="374" spans="1:8" ht="16.5">
      <c r="A374" s="159"/>
      <c r="B374" s="164"/>
      <c r="C374" s="165"/>
      <c r="D374" s="160"/>
      <c r="E374" s="151" t="s">
        <v>52</v>
      </c>
      <c r="F374" s="304" t="s">
        <v>53</v>
      </c>
      <c r="G374" s="304" t="s">
        <v>54</v>
      </c>
      <c r="H374" s="304" t="s">
        <v>55</v>
      </c>
    </row>
    <row r="375" spans="1:8" ht="16.5">
      <c r="A375" s="159">
        <v>1</v>
      </c>
      <c r="B375" s="159">
        <v>2</v>
      </c>
      <c r="C375" s="151">
        <v>3</v>
      </c>
      <c r="D375" s="160">
        <v>4</v>
      </c>
      <c r="E375" s="151">
        <v>5</v>
      </c>
      <c r="F375" s="304">
        <v>6</v>
      </c>
      <c r="G375" s="304">
        <v>7</v>
      </c>
      <c r="H375" s="304">
        <v>8</v>
      </c>
    </row>
    <row r="376" spans="1:8" ht="16.5">
      <c r="A376" s="418" t="s">
        <v>682</v>
      </c>
      <c r="B376" s="410" t="s">
        <v>684</v>
      </c>
      <c r="C376" s="26" t="s">
        <v>56</v>
      </c>
      <c r="D376" s="74"/>
      <c r="E376" s="40"/>
      <c r="F376" s="31"/>
      <c r="G376" s="31"/>
      <c r="H376" s="31"/>
    </row>
    <row r="377" spans="1:8" ht="14.25" customHeight="1">
      <c r="A377" s="418"/>
      <c r="B377" s="411"/>
      <c r="C377" s="27" t="s">
        <v>57</v>
      </c>
      <c r="D377" s="40"/>
      <c r="E377" s="37"/>
      <c r="F377" s="37"/>
      <c r="G377" s="37"/>
      <c r="H377" s="37"/>
    </row>
    <row r="378" spans="1:8" ht="20.25" customHeight="1">
      <c r="A378" s="418"/>
      <c r="B378" s="411"/>
      <c r="C378" s="27" t="s">
        <v>58</v>
      </c>
      <c r="D378" s="109">
        <v>3898000</v>
      </c>
      <c r="E378" s="32"/>
      <c r="F378" s="33">
        <f>D378/3</f>
        <v>1299333.3333333333</v>
      </c>
      <c r="G378" s="33">
        <f>F378</f>
        <v>1299333.3333333333</v>
      </c>
      <c r="H378" s="33">
        <f>G378</f>
        <v>1299333.3333333333</v>
      </c>
    </row>
    <row r="379" spans="1:8" ht="29.25" customHeight="1">
      <c r="A379" s="418"/>
      <c r="B379" s="412"/>
      <c r="C379" s="29" t="s">
        <v>65</v>
      </c>
      <c r="D379" s="53">
        <f>D376+D377+D378</f>
        <v>3898000</v>
      </c>
      <c r="E379" s="53">
        <f>E376+E377+E378</f>
        <v>0</v>
      </c>
      <c r="F379" s="136">
        <f>F376+F377+F378</f>
        <v>1299333.3333333333</v>
      </c>
      <c r="G379" s="136">
        <f>G376+G377+G378</f>
        <v>1299333.3333333333</v>
      </c>
      <c r="H379" s="136">
        <f>H376+H377+H378</f>
        <v>1299333.3333333333</v>
      </c>
    </row>
    <row r="380" spans="1:8" ht="16.5">
      <c r="A380" s="418" t="s">
        <v>685</v>
      </c>
      <c r="B380" s="410" t="s">
        <v>688</v>
      </c>
      <c r="C380" s="26" t="s">
        <v>56</v>
      </c>
      <c r="D380" s="74"/>
      <c r="E380" s="40"/>
      <c r="F380" s="31"/>
      <c r="G380" s="31"/>
      <c r="H380" s="31"/>
    </row>
    <row r="381" spans="1:8" ht="16.5">
      <c r="A381" s="418"/>
      <c r="B381" s="411"/>
      <c r="C381" s="27" t="s">
        <v>57</v>
      </c>
      <c r="D381" s="40"/>
      <c r="E381" s="37"/>
      <c r="F381" s="37"/>
      <c r="G381" s="37"/>
      <c r="H381" s="37"/>
    </row>
    <row r="382" spans="1:8" ht="16.5">
      <c r="A382" s="418"/>
      <c r="B382" s="411"/>
      <c r="C382" s="27" t="s">
        <v>58</v>
      </c>
      <c r="D382" s="109">
        <v>2700000</v>
      </c>
      <c r="E382" s="32"/>
      <c r="F382" s="33"/>
      <c r="G382" s="33">
        <f>D382</f>
        <v>2700000</v>
      </c>
      <c r="H382" s="33"/>
    </row>
    <row r="383" spans="1:8" ht="16.5" customHeight="1">
      <c r="A383" s="418"/>
      <c r="B383" s="412"/>
      <c r="C383" s="29" t="s">
        <v>65</v>
      </c>
      <c r="D383" s="53">
        <f>D380+D381+D382</f>
        <v>2700000</v>
      </c>
      <c r="E383" s="53">
        <f>E380+E381+E382</f>
        <v>0</v>
      </c>
      <c r="F383" s="136">
        <f>F380+F381+F382</f>
        <v>0</v>
      </c>
      <c r="G383" s="136">
        <f>G380+G381+G382</f>
        <v>2700000</v>
      </c>
      <c r="H383" s="136">
        <f>H380+H381+H382</f>
        <v>0</v>
      </c>
    </row>
    <row r="384" spans="1:8" ht="16.5">
      <c r="A384" s="418" t="s">
        <v>686</v>
      </c>
      <c r="B384" s="410" t="s">
        <v>689</v>
      </c>
      <c r="C384" s="26" t="s">
        <v>56</v>
      </c>
      <c r="D384" s="74"/>
      <c r="E384" s="40"/>
      <c r="F384" s="31"/>
      <c r="G384" s="31"/>
      <c r="H384" s="31"/>
    </row>
    <row r="385" spans="1:8" ht="16.5">
      <c r="A385" s="418"/>
      <c r="B385" s="411"/>
      <c r="C385" s="27" t="s">
        <v>57</v>
      </c>
      <c r="D385" s="40"/>
      <c r="E385" s="37"/>
      <c r="F385" s="37"/>
      <c r="G385" s="37"/>
      <c r="H385" s="37"/>
    </row>
    <row r="386" spans="1:8" ht="16.5">
      <c r="A386" s="418"/>
      <c r="B386" s="411"/>
      <c r="C386" s="27" t="s">
        <v>58</v>
      </c>
      <c r="D386" s="109">
        <v>3000000</v>
      </c>
      <c r="E386" s="32"/>
      <c r="F386" s="33"/>
      <c r="G386" s="33">
        <f>D386</f>
        <v>3000000</v>
      </c>
      <c r="H386" s="33"/>
    </row>
    <row r="387" spans="1:8" ht="16.5">
      <c r="A387" s="418"/>
      <c r="B387" s="412"/>
      <c r="C387" s="29" t="s">
        <v>65</v>
      </c>
      <c r="D387" s="53">
        <f>D384+D385+D386</f>
        <v>3000000</v>
      </c>
      <c r="E387" s="53">
        <f>E384+E385+E386</f>
        <v>0</v>
      </c>
      <c r="F387" s="136">
        <f>F384+F385+F386</f>
        <v>0</v>
      </c>
      <c r="G387" s="136">
        <f>G384+G385+G386</f>
        <v>3000000</v>
      </c>
      <c r="H387" s="136">
        <f>H384+H385+H386</f>
        <v>0</v>
      </c>
    </row>
    <row r="388" spans="1:8" ht="16.5">
      <c r="A388" s="418" t="s">
        <v>687</v>
      </c>
      <c r="B388" s="410" t="s">
        <v>690</v>
      </c>
      <c r="C388" s="26" t="s">
        <v>56</v>
      </c>
      <c r="D388" s="74"/>
      <c r="E388" s="40"/>
      <c r="F388" s="31"/>
      <c r="G388" s="31"/>
      <c r="H388" s="31"/>
    </row>
    <row r="389" spans="1:8" ht="16.5">
      <c r="A389" s="418"/>
      <c r="B389" s="411"/>
      <c r="C389" s="27" t="s">
        <v>57</v>
      </c>
      <c r="D389" s="40"/>
      <c r="E389" s="37"/>
      <c r="F389" s="37"/>
      <c r="G389" s="37"/>
      <c r="H389" s="37"/>
    </row>
    <row r="390" spans="1:8" ht="16.5">
      <c r="A390" s="418"/>
      <c r="B390" s="411"/>
      <c r="C390" s="27" t="s">
        <v>58</v>
      </c>
      <c r="D390" s="109">
        <v>186472330</v>
      </c>
      <c r="E390" s="32">
        <f>D390/3</f>
        <v>62157443.333333336</v>
      </c>
      <c r="F390" s="33">
        <f>E390</f>
        <v>62157443.333333336</v>
      </c>
      <c r="G390" s="33">
        <f>F390</f>
        <v>62157443.333333336</v>
      </c>
      <c r="H390" s="33"/>
    </row>
    <row r="391" spans="1:8" ht="16.5">
      <c r="A391" s="418"/>
      <c r="B391" s="412"/>
      <c r="C391" s="29" t="s">
        <v>65</v>
      </c>
      <c r="D391" s="53">
        <f>D388+D389+D390</f>
        <v>186472330</v>
      </c>
      <c r="E391" s="53">
        <f>E388+E389+E390</f>
        <v>62157443.333333336</v>
      </c>
      <c r="F391" s="136">
        <f>F388+F389+F390</f>
        <v>62157443.333333336</v>
      </c>
      <c r="G391" s="136">
        <f>G388+G389+G390</f>
        <v>62157443.333333336</v>
      </c>
      <c r="H391" s="136">
        <f>H388+H389+H390</f>
        <v>0</v>
      </c>
    </row>
    <row r="392" spans="1:8" ht="16.5">
      <c r="A392" s="418" t="s">
        <v>691</v>
      </c>
      <c r="B392" s="410" t="s">
        <v>693</v>
      </c>
      <c r="C392" s="26" t="s">
        <v>56</v>
      </c>
      <c r="D392" s="74"/>
      <c r="E392" s="40"/>
      <c r="F392" s="31"/>
      <c r="G392" s="31"/>
      <c r="H392" s="31"/>
    </row>
    <row r="393" spans="1:8" ht="16.5">
      <c r="A393" s="418"/>
      <c r="B393" s="411"/>
      <c r="C393" s="27" t="s">
        <v>57</v>
      </c>
      <c r="D393" s="40"/>
      <c r="E393" s="37"/>
      <c r="F393" s="37"/>
      <c r="G393" s="37"/>
      <c r="H393" s="37"/>
    </row>
    <row r="394" spans="1:8" ht="16.5">
      <c r="A394" s="418"/>
      <c r="B394" s="411"/>
      <c r="C394" s="27" t="s">
        <v>58</v>
      </c>
      <c r="D394" s="109">
        <v>6240000</v>
      </c>
      <c r="E394" s="32"/>
      <c r="F394" s="33">
        <f>D394/3</f>
        <v>2080000</v>
      </c>
      <c r="G394" s="33">
        <f>F394</f>
        <v>2080000</v>
      </c>
      <c r="H394" s="33">
        <f>G394</f>
        <v>2080000</v>
      </c>
    </row>
    <row r="395" spans="1:8" ht="16.5">
      <c r="A395" s="418"/>
      <c r="B395" s="412"/>
      <c r="C395" s="29" t="s">
        <v>65</v>
      </c>
      <c r="D395" s="53">
        <f>D392+D393+D394</f>
        <v>6240000</v>
      </c>
      <c r="E395" s="53">
        <f>E392+E393+E394</f>
        <v>0</v>
      </c>
      <c r="F395" s="136">
        <f>F392+F393+F394</f>
        <v>2080000</v>
      </c>
      <c r="G395" s="136">
        <f>G392+G393+G394</f>
        <v>2080000</v>
      </c>
      <c r="H395" s="136">
        <f>H392+H393+H394</f>
        <v>2080000</v>
      </c>
    </row>
    <row r="396" spans="1:8" ht="16.5">
      <c r="A396" s="172" t="s">
        <v>138</v>
      </c>
      <c r="B396" s="172"/>
      <c r="C396" s="172"/>
      <c r="D396" s="172" t="s">
        <v>40</v>
      </c>
      <c r="E396" s="172"/>
      <c r="F396" s="320" t="s">
        <v>63</v>
      </c>
      <c r="G396" s="320"/>
      <c r="H396" s="320"/>
    </row>
    <row r="397" spans="1:8" ht="16.5">
      <c r="A397" s="172" t="s">
        <v>59</v>
      </c>
      <c r="B397" s="172"/>
      <c r="C397" s="172"/>
      <c r="D397" s="172" t="s">
        <v>41</v>
      </c>
      <c r="E397" s="172"/>
      <c r="F397" s="320" t="s">
        <v>28</v>
      </c>
      <c r="G397" s="320"/>
      <c r="H397" s="320"/>
    </row>
    <row r="398" spans="1:8" ht="25.5" customHeight="1">
      <c r="A398" s="413" t="s">
        <v>61</v>
      </c>
      <c r="B398" s="413"/>
      <c r="C398" s="147"/>
      <c r="D398" s="147" t="s">
        <v>42</v>
      </c>
      <c r="E398" s="145"/>
      <c r="F398" s="413" t="s">
        <v>60</v>
      </c>
      <c r="G398" s="413"/>
      <c r="H398" s="413"/>
    </row>
    <row r="399" spans="1:8" ht="33" customHeight="1">
      <c r="A399" s="413" t="s">
        <v>696</v>
      </c>
      <c r="B399" s="413"/>
      <c r="C399" s="147"/>
      <c r="D399" s="147" t="s">
        <v>43</v>
      </c>
      <c r="E399" s="145"/>
      <c r="F399" s="414" t="s">
        <v>694</v>
      </c>
      <c r="G399" s="414"/>
      <c r="H399" s="414"/>
    </row>
    <row r="400" spans="1:8" ht="16.5">
      <c r="A400" s="148"/>
      <c r="B400" s="146"/>
      <c r="C400" s="40"/>
      <c r="D400" s="169"/>
      <c r="E400" s="150"/>
      <c r="F400" s="335"/>
      <c r="G400" s="303" t="s">
        <v>44</v>
      </c>
      <c r="H400" s="304" t="s">
        <v>0</v>
      </c>
    </row>
    <row r="401" spans="1:8" ht="16.5">
      <c r="A401" s="148"/>
      <c r="B401" s="146"/>
      <c r="C401" s="40"/>
      <c r="D401" s="169"/>
      <c r="E401" s="150"/>
      <c r="F401" s="335"/>
      <c r="G401" s="304" t="s">
        <v>45</v>
      </c>
      <c r="H401" s="304" t="s">
        <v>0</v>
      </c>
    </row>
    <row r="402" spans="1:8" ht="16.5">
      <c r="A402" s="148"/>
      <c r="B402" s="146"/>
      <c r="C402" s="40"/>
      <c r="D402" s="169"/>
      <c r="E402" s="46"/>
      <c r="F402" s="336"/>
      <c r="G402" s="304" t="s">
        <v>46</v>
      </c>
      <c r="H402" s="304"/>
    </row>
    <row r="403" spans="1:8" ht="33">
      <c r="A403" s="159" t="s">
        <v>47</v>
      </c>
      <c r="B403" s="79" t="s">
        <v>48</v>
      </c>
      <c r="C403" s="79" t="s">
        <v>49</v>
      </c>
      <c r="D403" s="162" t="s">
        <v>50</v>
      </c>
      <c r="E403" s="170" t="s">
        <v>51</v>
      </c>
      <c r="F403" s="312"/>
      <c r="G403" s="312"/>
      <c r="H403" s="332"/>
    </row>
    <row r="404" spans="1:8" ht="16.5">
      <c r="A404" s="159"/>
      <c r="B404" s="164"/>
      <c r="C404" s="165"/>
      <c r="D404" s="160"/>
      <c r="E404" s="151" t="s">
        <v>52</v>
      </c>
      <c r="F404" s="304" t="s">
        <v>53</v>
      </c>
      <c r="G404" s="304" t="s">
        <v>54</v>
      </c>
      <c r="H404" s="304" t="s">
        <v>55</v>
      </c>
    </row>
    <row r="405" spans="1:8" ht="16.5">
      <c r="A405" s="159">
        <v>1</v>
      </c>
      <c r="B405" s="159">
        <v>2</v>
      </c>
      <c r="C405" s="151">
        <v>3</v>
      </c>
      <c r="D405" s="160">
        <v>4</v>
      </c>
      <c r="E405" s="151">
        <v>5</v>
      </c>
      <c r="F405" s="304">
        <v>6</v>
      </c>
      <c r="G405" s="304">
        <v>7</v>
      </c>
      <c r="H405" s="304">
        <v>8</v>
      </c>
    </row>
    <row r="406" spans="1:8" ht="16.5" customHeight="1">
      <c r="A406" s="407" t="s">
        <v>697</v>
      </c>
      <c r="B406" s="415" t="s">
        <v>695</v>
      </c>
      <c r="C406" s="27" t="s">
        <v>56</v>
      </c>
      <c r="D406" s="74"/>
      <c r="E406" s="138"/>
      <c r="F406" s="31"/>
      <c r="G406" s="31"/>
      <c r="H406" s="31"/>
    </row>
    <row r="407" spans="1:8" ht="16.5">
      <c r="A407" s="408"/>
      <c r="B407" s="416"/>
      <c r="C407" s="27" t="s">
        <v>57</v>
      </c>
      <c r="D407" s="46"/>
      <c r="E407" s="37"/>
      <c r="F407" s="37"/>
      <c r="G407" s="37"/>
      <c r="H407" s="37"/>
    </row>
    <row r="408" spans="1:8" ht="16.5">
      <c r="A408" s="408"/>
      <c r="B408" s="416"/>
      <c r="C408" s="27" t="s">
        <v>58</v>
      </c>
      <c r="D408" s="39">
        <v>30000000</v>
      </c>
      <c r="E408" s="30"/>
      <c r="F408" s="33">
        <f>D408/3</f>
        <v>10000000</v>
      </c>
      <c r="G408" s="33">
        <f>F408</f>
        <v>10000000</v>
      </c>
      <c r="H408" s="33">
        <f>G408</f>
        <v>10000000</v>
      </c>
    </row>
    <row r="409" spans="1:8" ht="17.25" thickBot="1">
      <c r="A409" s="139"/>
      <c r="B409" s="417"/>
      <c r="C409" s="29" t="s">
        <v>66</v>
      </c>
      <c r="D409" s="78">
        <f>SUM(D406:D408)</f>
        <v>30000000</v>
      </c>
      <c r="E409" s="78">
        <f>SUM(E406:E408)</f>
        <v>0</v>
      </c>
      <c r="F409" s="323">
        <f>SUM(F406:F408)</f>
        <v>10000000</v>
      </c>
      <c r="G409" s="323">
        <f>SUM(G406:G408)</f>
        <v>10000000</v>
      </c>
      <c r="H409" s="323">
        <f>SUM(H406:H408)</f>
        <v>10000000</v>
      </c>
    </row>
    <row r="410" spans="1:8" ht="16.5">
      <c r="A410" s="407" t="s">
        <v>698</v>
      </c>
      <c r="B410" s="415" t="s">
        <v>699</v>
      </c>
      <c r="C410" s="27" t="s">
        <v>56</v>
      </c>
      <c r="D410" s="74"/>
      <c r="E410" s="138"/>
      <c r="F410" s="31"/>
      <c r="G410" s="31"/>
      <c r="H410" s="31"/>
    </row>
    <row r="411" spans="1:8" ht="16.5">
      <c r="A411" s="408"/>
      <c r="B411" s="416"/>
      <c r="C411" s="27" t="s">
        <v>57</v>
      </c>
      <c r="D411" s="46"/>
      <c r="E411" s="37"/>
      <c r="F411" s="37"/>
      <c r="G411" s="37"/>
      <c r="H411" s="37"/>
    </row>
    <row r="412" spans="1:8" ht="16.5">
      <c r="A412" s="408"/>
      <c r="B412" s="416"/>
      <c r="C412" s="27" t="s">
        <v>58</v>
      </c>
      <c r="D412" s="111">
        <v>42430100</v>
      </c>
      <c r="E412" s="30"/>
      <c r="F412" s="33">
        <f>D412/3</f>
        <v>14143366.666666666</v>
      </c>
      <c r="G412" s="33">
        <f>F412</f>
        <v>14143366.666666666</v>
      </c>
      <c r="H412" s="33">
        <f>G412</f>
        <v>14143366.666666666</v>
      </c>
    </row>
    <row r="413" spans="1:8" ht="17.25" thickBot="1">
      <c r="A413" s="139"/>
      <c r="B413" s="417"/>
      <c r="C413" s="29" t="s">
        <v>66</v>
      </c>
      <c r="D413" s="78">
        <f>SUM(D410:D412)</f>
        <v>42430100</v>
      </c>
      <c r="E413" s="78">
        <f>SUM(E410:E412)</f>
        <v>0</v>
      </c>
      <c r="F413" s="323">
        <f>SUM(F410:F412)</f>
        <v>14143366.666666666</v>
      </c>
      <c r="G413" s="323">
        <f>SUM(G410:G412)</f>
        <v>14143366.666666666</v>
      </c>
      <c r="H413" s="323">
        <f>SUM(H410:H412)</f>
        <v>14143366.666666666</v>
      </c>
    </row>
    <row r="414" spans="1:8" ht="16.5">
      <c r="A414" s="64"/>
      <c r="B414" s="64"/>
      <c r="C414" s="59"/>
      <c r="D414" s="63"/>
      <c r="E414" s="60"/>
      <c r="F414" s="324"/>
      <c r="G414" s="324"/>
      <c r="H414" s="324"/>
    </row>
    <row r="415" spans="1:8" ht="16.5">
      <c r="A415" s="172" t="s">
        <v>138</v>
      </c>
      <c r="B415" s="172"/>
      <c r="C415" s="172"/>
      <c r="D415" s="172" t="s">
        <v>40</v>
      </c>
      <c r="E415" s="172"/>
      <c r="F415" s="320" t="s">
        <v>63</v>
      </c>
      <c r="G415" s="320"/>
      <c r="H415" s="320"/>
    </row>
    <row r="416" spans="1:8" ht="16.5">
      <c r="A416" s="172" t="s">
        <v>59</v>
      </c>
      <c r="B416" s="172"/>
      <c r="C416" s="172"/>
      <c r="D416" s="172" t="s">
        <v>41</v>
      </c>
      <c r="E416" s="172"/>
      <c r="F416" s="320" t="s">
        <v>28</v>
      </c>
      <c r="G416" s="320"/>
      <c r="H416" s="320"/>
    </row>
    <row r="417" spans="1:8" ht="16.5">
      <c r="A417" s="413" t="s">
        <v>61</v>
      </c>
      <c r="B417" s="413"/>
      <c r="C417" s="147"/>
      <c r="D417" s="147" t="s">
        <v>42</v>
      </c>
      <c r="E417" s="145"/>
      <c r="F417" s="413" t="s">
        <v>60</v>
      </c>
      <c r="G417" s="413"/>
      <c r="H417" s="413"/>
    </row>
    <row r="418" spans="1:8" ht="19.5" customHeight="1">
      <c r="A418" s="413" t="s">
        <v>701</v>
      </c>
      <c r="B418" s="413"/>
      <c r="C418" s="147"/>
      <c r="D418" s="147" t="s">
        <v>43</v>
      </c>
      <c r="E418" s="145"/>
      <c r="F418" s="414" t="s">
        <v>700</v>
      </c>
      <c r="G418" s="414"/>
      <c r="H418" s="414"/>
    </row>
    <row r="419" spans="1:8" ht="16.5">
      <c r="A419" s="148"/>
      <c r="B419" s="146"/>
      <c r="C419" s="40"/>
      <c r="D419" s="169"/>
      <c r="E419" s="150"/>
      <c r="F419" s="335"/>
      <c r="G419" s="303" t="s">
        <v>44</v>
      </c>
      <c r="H419" s="304" t="s">
        <v>0</v>
      </c>
    </row>
    <row r="420" spans="1:8" ht="16.5">
      <c r="A420" s="148"/>
      <c r="B420" s="146"/>
      <c r="C420" s="40"/>
      <c r="D420" s="169"/>
      <c r="E420" s="150"/>
      <c r="F420" s="335"/>
      <c r="G420" s="304" t="s">
        <v>45</v>
      </c>
      <c r="H420" s="304" t="s">
        <v>0</v>
      </c>
    </row>
    <row r="421" spans="1:8" ht="16.5">
      <c r="A421" s="148"/>
      <c r="B421" s="146"/>
      <c r="C421" s="40"/>
      <c r="D421" s="169"/>
      <c r="E421" s="46"/>
      <c r="F421" s="336"/>
      <c r="G421" s="304" t="s">
        <v>46</v>
      </c>
      <c r="H421" s="304"/>
    </row>
    <row r="422" spans="1:8" ht="33">
      <c r="A422" s="159" t="s">
        <v>47</v>
      </c>
      <c r="B422" s="79" t="s">
        <v>48</v>
      </c>
      <c r="C422" s="79" t="s">
        <v>49</v>
      </c>
      <c r="D422" s="162" t="s">
        <v>50</v>
      </c>
      <c r="E422" s="170" t="s">
        <v>51</v>
      </c>
      <c r="F422" s="312"/>
      <c r="G422" s="312"/>
      <c r="H422" s="332"/>
    </row>
    <row r="423" spans="1:8" ht="16.5">
      <c r="A423" s="159"/>
      <c r="B423" s="164"/>
      <c r="C423" s="165"/>
      <c r="D423" s="160"/>
      <c r="E423" s="151" t="s">
        <v>52</v>
      </c>
      <c r="F423" s="304" t="s">
        <v>53</v>
      </c>
      <c r="G423" s="304" t="s">
        <v>54</v>
      </c>
      <c r="H423" s="304" t="s">
        <v>55</v>
      </c>
    </row>
    <row r="424" spans="1:8" ht="16.5">
      <c r="A424" s="159">
        <v>1</v>
      </c>
      <c r="B424" s="159">
        <v>2</v>
      </c>
      <c r="C424" s="151">
        <v>3</v>
      </c>
      <c r="D424" s="160">
        <v>4</v>
      </c>
      <c r="E424" s="151">
        <v>5</v>
      </c>
      <c r="F424" s="304">
        <v>6</v>
      </c>
      <c r="G424" s="304">
        <v>7</v>
      </c>
      <c r="H424" s="304">
        <v>8</v>
      </c>
    </row>
    <row r="425" spans="1:8" ht="16.5">
      <c r="A425" s="407" t="s">
        <v>702</v>
      </c>
      <c r="B425" s="415" t="s">
        <v>703</v>
      </c>
      <c r="C425" s="27" t="s">
        <v>56</v>
      </c>
      <c r="D425" s="74"/>
      <c r="E425" s="138"/>
      <c r="F425" s="31"/>
      <c r="G425" s="31"/>
      <c r="H425" s="31"/>
    </row>
    <row r="426" spans="1:8" ht="16.5">
      <c r="A426" s="408"/>
      <c r="B426" s="416"/>
      <c r="C426" s="27" t="s">
        <v>57</v>
      </c>
      <c r="D426" s="46"/>
      <c r="E426" s="37"/>
      <c r="F426" s="37"/>
      <c r="G426" s="37"/>
      <c r="H426" s="37"/>
    </row>
    <row r="427" spans="1:8" ht="16.5">
      <c r="A427" s="408"/>
      <c r="B427" s="416"/>
      <c r="C427" s="27" t="s">
        <v>58</v>
      </c>
      <c r="D427" s="111">
        <v>261569900</v>
      </c>
      <c r="E427" s="30">
        <f>D427/3</f>
        <v>87189966.66666667</v>
      </c>
      <c r="F427" s="33">
        <f>E427</f>
        <v>87189966.66666667</v>
      </c>
      <c r="G427" s="33">
        <f>F427</f>
        <v>87189966.66666667</v>
      </c>
      <c r="H427" s="33"/>
    </row>
    <row r="428" spans="1:8" ht="17.25" thickBot="1">
      <c r="A428" s="139"/>
      <c r="B428" s="417"/>
      <c r="C428" s="29" t="s">
        <v>66</v>
      </c>
      <c r="D428" s="78">
        <f>SUM(D425:D427)</f>
        <v>261569900</v>
      </c>
      <c r="E428" s="78">
        <f>SUM(E425:E427)</f>
        <v>87189966.66666667</v>
      </c>
      <c r="F428" s="323">
        <f>SUM(F425:F427)</f>
        <v>87189966.66666667</v>
      </c>
      <c r="G428" s="323">
        <f>SUM(G425:G427)</f>
        <v>87189966.66666667</v>
      </c>
      <c r="H428" s="323">
        <f>SUM(H425:H427)</f>
        <v>0</v>
      </c>
    </row>
    <row r="429" spans="1:8" ht="16.5">
      <c r="A429" s="407" t="s">
        <v>151</v>
      </c>
      <c r="B429" s="415" t="s">
        <v>704</v>
      </c>
      <c r="C429" s="27" t="s">
        <v>56</v>
      </c>
      <c r="D429" s="74"/>
      <c r="E429" s="138"/>
      <c r="F429" s="31"/>
      <c r="G429" s="31"/>
      <c r="H429" s="31"/>
    </row>
    <row r="430" spans="1:8" ht="16.5">
      <c r="A430" s="408"/>
      <c r="B430" s="416"/>
      <c r="C430" s="27" t="s">
        <v>57</v>
      </c>
      <c r="D430" s="46"/>
      <c r="E430" s="37"/>
      <c r="F430" s="37"/>
      <c r="G430" s="37"/>
      <c r="H430" s="37"/>
    </row>
    <row r="431" spans="1:8" ht="16.5">
      <c r="A431" s="408"/>
      <c r="B431" s="416"/>
      <c r="C431" s="27" t="s">
        <v>58</v>
      </c>
      <c r="D431" s="111">
        <v>11580000</v>
      </c>
      <c r="E431" s="30"/>
      <c r="F431" s="33">
        <f>D431/2</f>
        <v>5790000</v>
      </c>
      <c r="G431" s="33">
        <f>F431</f>
        <v>5790000</v>
      </c>
      <c r="H431" s="33"/>
    </row>
    <row r="432" spans="1:8" ht="17.25" thickBot="1">
      <c r="A432" s="139"/>
      <c r="B432" s="417"/>
      <c r="C432" s="29" t="s">
        <v>66</v>
      </c>
      <c r="D432" s="78">
        <f>SUM(D429:D431)</f>
        <v>11580000</v>
      </c>
      <c r="E432" s="78">
        <f>SUM(E429:E431)</f>
        <v>0</v>
      </c>
      <c r="F432" s="323">
        <f>SUM(F429:F431)</f>
        <v>5790000</v>
      </c>
      <c r="G432" s="323">
        <f>SUM(G429:G431)</f>
        <v>5790000</v>
      </c>
      <c r="H432" s="323">
        <f>SUM(H429:H431)</f>
        <v>0</v>
      </c>
    </row>
    <row r="433" spans="1:8" ht="16.5">
      <c r="A433" s="64"/>
      <c r="B433" s="64"/>
      <c r="C433" s="59"/>
      <c r="D433" s="63"/>
      <c r="E433" s="60"/>
      <c r="F433" s="324"/>
      <c r="G433" s="324"/>
      <c r="H433" s="324"/>
    </row>
    <row r="434" spans="1:8" ht="16.5">
      <c r="A434" s="47"/>
      <c r="B434" s="47"/>
      <c r="C434" s="48"/>
      <c r="D434" s="49"/>
      <c r="E434" s="50"/>
      <c r="F434" s="325"/>
      <c r="G434" s="325"/>
      <c r="H434" s="325"/>
    </row>
    <row r="435" spans="1:8" ht="16.5">
      <c r="A435" s="47"/>
      <c r="B435" s="47"/>
      <c r="C435" s="48"/>
      <c r="D435" s="49"/>
      <c r="E435" s="50"/>
      <c r="F435" s="325"/>
      <c r="G435" s="325"/>
      <c r="H435" s="325"/>
    </row>
    <row r="436" spans="1:8" ht="16.5">
      <c r="A436" s="47"/>
      <c r="B436" s="47"/>
      <c r="C436" s="48"/>
      <c r="D436" s="49"/>
      <c r="E436" s="50"/>
      <c r="F436" s="325"/>
      <c r="G436" s="325"/>
      <c r="H436" s="325"/>
    </row>
    <row r="437" spans="1:8" ht="16.5">
      <c r="A437" s="47"/>
      <c r="B437" s="47"/>
      <c r="C437" s="48"/>
      <c r="D437" s="49"/>
      <c r="E437" s="50"/>
      <c r="F437" s="325"/>
      <c r="G437" s="325"/>
      <c r="H437" s="325"/>
    </row>
    <row r="438" spans="1:8" ht="16.5">
      <c r="A438" s="47"/>
      <c r="B438" s="47"/>
      <c r="C438" s="48"/>
      <c r="D438" s="49"/>
      <c r="E438" s="50"/>
      <c r="F438" s="325"/>
      <c r="G438" s="325"/>
      <c r="H438" s="325"/>
    </row>
    <row r="439" spans="1:8" ht="16.5">
      <c r="A439" s="47"/>
      <c r="B439" s="47"/>
      <c r="C439" s="48"/>
      <c r="D439" s="49"/>
      <c r="E439" s="50"/>
      <c r="F439" s="325"/>
      <c r="G439" s="325"/>
      <c r="H439" s="325"/>
    </row>
    <row r="440" spans="1:8" ht="16.5">
      <c r="A440" s="47"/>
      <c r="B440" s="47"/>
      <c r="C440" s="48"/>
      <c r="D440" s="49"/>
      <c r="E440" s="50"/>
      <c r="F440" s="325"/>
      <c r="G440" s="325"/>
      <c r="H440" s="325"/>
    </row>
    <row r="441" spans="1:15" ht="16.5">
      <c r="A441" s="147" t="s">
        <v>21</v>
      </c>
      <c r="B441" s="147"/>
      <c r="C441" s="147"/>
      <c r="D441" s="147"/>
      <c r="E441" s="147" t="s">
        <v>17</v>
      </c>
      <c r="F441" s="326"/>
      <c r="G441" s="326"/>
      <c r="H441" s="326"/>
      <c r="I441" s="173"/>
      <c r="J441" s="174"/>
      <c r="K441" s="174"/>
      <c r="L441" s="174"/>
      <c r="M441" s="51"/>
      <c r="O441" s="175"/>
    </row>
    <row r="442" spans="1:15" ht="16.5">
      <c r="A442" s="147" t="s">
        <v>30</v>
      </c>
      <c r="B442" s="147"/>
      <c r="C442" s="147"/>
      <c r="D442" s="147"/>
      <c r="E442" s="432" t="s">
        <v>31</v>
      </c>
      <c r="F442" s="432"/>
      <c r="G442" s="432"/>
      <c r="H442" s="334"/>
      <c r="I442" s="51"/>
      <c r="K442" s="174"/>
      <c r="L442" s="174"/>
      <c r="M442" s="51"/>
      <c r="O442" s="175"/>
    </row>
    <row r="443" spans="1:8" ht="28.5" customHeight="1">
      <c r="A443" s="413" t="s">
        <v>61</v>
      </c>
      <c r="B443" s="413"/>
      <c r="C443" s="147"/>
      <c r="D443" s="147" t="s">
        <v>42</v>
      </c>
      <c r="E443" s="145"/>
      <c r="F443" s="413" t="s">
        <v>60</v>
      </c>
      <c r="G443" s="413"/>
      <c r="H443" s="413"/>
    </row>
    <row r="444" spans="1:8" ht="27" customHeight="1">
      <c r="A444" s="413" t="s">
        <v>139</v>
      </c>
      <c r="B444" s="413"/>
      <c r="C444" s="147"/>
      <c r="D444" s="147" t="s">
        <v>43</v>
      </c>
      <c r="E444" s="145"/>
      <c r="F444" s="414" t="s">
        <v>705</v>
      </c>
      <c r="G444" s="414"/>
      <c r="H444" s="414"/>
    </row>
    <row r="445" spans="1:8" ht="16.5">
      <c r="A445" s="148"/>
      <c r="B445" s="146"/>
      <c r="C445" s="40"/>
      <c r="D445" s="169"/>
      <c r="E445" s="150"/>
      <c r="F445" s="335"/>
      <c r="G445" s="303" t="s">
        <v>44</v>
      </c>
      <c r="H445" s="304" t="s">
        <v>0</v>
      </c>
    </row>
    <row r="446" spans="1:8" ht="16.5">
      <c r="A446" s="148"/>
      <c r="B446" s="146"/>
      <c r="C446" s="40"/>
      <c r="D446" s="169"/>
      <c r="E446" s="150"/>
      <c r="F446" s="335"/>
      <c r="G446" s="304" t="s">
        <v>45</v>
      </c>
      <c r="H446" s="304" t="s">
        <v>0</v>
      </c>
    </row>
    <row r="447" spans="1:8" ht="16.5">
      <c r="A447" s="148"/>
      <c r="B447" s="146"/>
      <c r="C447" s="40"/>
      <c r="D447" s="169"/>
      <c r="E447" s="46"/>
      <c r="F447" s="336"/>
      <c r="G447" s="304" t="s">
        <v>46</v>
      </c>
      <c r="H447" s="304"/>
    </row>
    <row r="448" spans="1:8" ht="33">
      <c r="A448" s="159" t="s">
        <v>47</v>
      </c>
      <c r="B448" s="164" t="s">
        <v>48</v>
      </c>
      <c r="C448" s="165" t="s">
        <v>49</v>
      </c>
      <c r="D448" s="160" t="s">
        <v>50</v>
      </c>
      <c r="E448" s="170" t="s">
        <v>51</v>
      </c>
      <c r="F448" s="312"/>
      <c r="G448" s="312"/>
      <c r="H448" s="332"/>
    </row>
    <row r="449" spans="1:8" ht="16.5">
      <c r="A449" s="159"/>
      <c r="B449" s="164"/>
      <c r="C449" s="165"/>
      <c r="D449" s="160"/>
      <c r="E449" s="151" t="s">
        <v>52</v>
      </c>
      <c r="F449" s="304" t="s">
        <v>53</v>
      </c>
      <c r="G449" s="304" t="s">
        <v>54</v>
      </c>
      <c r="H449" s="304" t="s">
        <v>55</v>
      </c>
    </row>
    <row r="450" spans="1:8" ht="16.5">
      <c r="A450" s="159">
        <v>1</v>
      </c>
      <c r="B450" s="159">
        <v>2</v>
      </c>
      <c r="C450" s="151">
        <v>3</v>
      </c>
      <c r="D450" s="160">
        <v>4</v>
      </c>
      <c r="E450" s="151">
        <v>5</v>
      </c>
      <c r="F450" s="304">
        <v>6</v>
      </c>
      <c r="G450" s="304">
        <v>7</v>
      </c>
      <c r="H450" s="304">
        <v>8</v>
      </c>
    </row>
    <row r="451" spans="1:8" ht="16.5" customHeight="1">
      <c r="A451" s="407" t="s">
        <v>140</v>
      </c>
      <c r="B451" s="410" t="s">
        <v>706</v>
      </c>
      <c r="C451" s="26" t="s">
        <v>56</v>
      </c>
      <c r="D451" s="74"/>
      <c r="E451" s="40"/>
      <c r="F451" s="31"/>
      <c r="G451" s="31"/>
      <c r="H451" s="31"/>
    </row>
    <row r="452" spans="1:8" ht="16.5">
      <c r="A452" s="408"/>
      <c r="B452" s="411"/>
      <c r="C452" s="27" t="s">
        <v>57</v>
      </c>
      <c r="D452" s="40"/>
      <c r="E452" s="37"/>
      <c r="F452" s="37"/>
      <c r="G452" s="37"/>
      <c r="H452" s="37"/>
    </row>
    <row r="453" spans="1:8" ht="16.5">
      <c r="A453" s="408"/>
      <c r="B453" s="411"/>
      <c r="C453" s="27" t="s">
        <v>58</v>
      </c>
      <c r="D453" s="115">
        <v>24840000</v>
      </c>
      <c r="E453" s="30"/>
      <c r="F453" s="77">
        <f>D453/3</f>
        <v>8280000</v>
      </c>
      <c r="G453" s="33">
        <f>F453</f>
        <v>8280000</v>
      </c>
      <c r="H453" s="33">
        <f>G453</f>
        <v>8280000</v>
      </c>
    </row>
    <row r="454" spans="1:8" ht="15.75" customHeight="1">
      <c r="A454" s="409"/>
      <c r="B454" s="412"/>
      <c r="C454" s="28" t="s">
        <v>66</v>
      </c>
      <c r="D454" s="42">
        <f>D451+D452+D453</f>
        <v>24840000</v>
      </c>
      <c r="E454" s="42">
        <f>E451+E452+E453</f>
        <v>0</v>
      </c>
      <c r="F454" s="314">
        <f>F451+F452+F453</f>
        <v>8280000</v>
      </c>
      <c r="G454" s="314">
        <f>G451+G452+G453</f>
        <v>8280000</v>
      </c>
      <c r="H454" s="314">
        <f>H451+H452+H453</f>
        <v>8280000</v>
      </c>
    </row>
    <row r="455" spans="1:8" ht="15.75" customHeight="1">
      <c r="A455" s="407" t="s">
        <v>149</v>
      </c>
      <c r="B455" s="410" t="s">
        <v>707</v>
      </c>
      <c r="C455" s="26" t="s">
        <v>56</v>
      </c>
      <c r="D455" s="74"/>
      <c r="E455" s="40"/>
      <c r="F455" s="31"/>
      <c r="G455" s="31"/>
      <c r="H455" s="31"/>
    </row>
    <row r="456" spans="1:8" ht="15.75" customHeight="1">
      <c r="A456" s="408"/>
      <c r="B456" s="411"/>
      <c r="C456" s="27" t="s">
        <v>57</v>
      </c>
      <c r="D456" s="40"/>
      <c r="E456" s="37"/>
      <c r="F456" s="37"/>
      <c r="G456" s="37"/>
      <c r="H456" s="37"/>
    </row>
    <row r="457" spans="1:8" ht="15.75" customHeight="1">
      <c r="A457" s="408"/>
      <c r="B457" s="411"/>
      <c r="C457" s="27" t="s">
        <v>58</v>
      </c>
      <c r="D457" s="115">
        <v>24165000</v>
      </c>
      <c r="E457" s="30"/>
      <c r="F457" s="77">
        <f>D457/3</f>
        <v>8055000</v>
      </c>
      <c r="G457" s="33">
        <f>F457</f>
        <v>8055000</v>
      </c>
      <c r="H457" s="33">
        <f>G457</f>
        <v>8055000</v>
      </c>
    </row>
    <row r="458" spans="1:8" ht="15.75" customHeight="1">
      <c r="A458" s="409"/>
      <c r="B458" s="412"/>
      <c r="C458" s="28" t="s">
        <v>66</v>
      </c>
      <c r="D458" s="42">
        <f>D455+D456+D457</f>
        <v>24165000</v>
      </c>
      <c r="E458" s="42">
        <f>E455+E456+E457</f>
        <v>0</v>
      </c>
      <c r="F458" s="314">
        <f>F455+F456+F457</f>
        <v>8055000</v>
      </c>
      <c r="G458" s="314">
        <f>G455+G456+G457</f>
        <v>8055000</v>
      </c>
      <c r="H458" s="314">
        <f>H455+H456+H457</f>
        <v>8055000</v>
      </c>
    </row>
    <row r="459" spans="1:8" ht="15.75" customHeight="1">
      <c r="A459" s="407" t="s">
        <v>152</v>
      </c>
      <c r="B459" s="410" t="s">
        <v>708</v>
      </c>
      <c r="C459" s="26" t="s">
        <v>56</v>
      </c>
      <c r="D459" s="74"/>
      <c r="E459" s="40"/>
      <c r="F459" s="31"/>
      <c r="G459" s="31"/>
      <c r="H459" s="31"/>
    </row>
    <row r="460" spans="1:8" ht="15.75" customHeight="1">
      <c r="A460" s="408"/>
      <c r="B460" s="411"/>
      <c r="C460" s="27" t="s">
        <v>57</v>
      </c>
      <c r="D460" s="40"/>
      <c r="E460" s="37"/>
      <c r="F460" s="37"/>
      <c r="G460" s="37"/>
      <c r="H460" s="37"/>
    </row>
    <row r="461" spans="1:8" ht="15.75" customHeight="1">
      <c r="A461" s="408"/>
      <c r="B461" s="411"/>
      <c r="C461" s="27" t="s">
        <v>58</v>
      </c>
      <c r="D461" s="115">
        <v>5042810</v>
      </c>
      <c r="E461" s="30"/>
      <c r="F461" s="77"/>
      <c r="G461" s="33">
        <f>D461</f>
        <v>5042810</v>
      </c>
      <c r="H461" s="33"/>
    </row>
    <row r="462" spans="1:8" ht="15.75" customHeight="1">
      <c r="A462" s="409"/>
      <c r="B462" s="412"/>
      <c r="C462" s="28" t="s">
        <v>66</v>
      </c>
      <c r="D462" s="42">
        <f>D459+D460+D461</f>
        <v>5042810</v>
      </c>
      <c r="E462" s="42">
        <f>E459+E460+E461</f>
        <v>0</v>
      </c>
      <c r="F462" s="314">
        <f>F459+F460+F461</f>
        <v>0</v>
      </c>
      <c r="G462" s="314">
        <f>G459+G460+G461</f>
        <v>5042810</v>
      </c>
      <c r="H462" s="314">
        <f>H459+H460+H461</f>
        <v>0</v>
      </c>
    </row>
    <row r="463" spans="1:8" ht="15.75" customHeight="1">
      <c r="A463" s="176"/>
      <c r="B463" s="65"/>
      <c r="C463" s="66"/>
      <c r="D463" s="67"/>
      <c r="E463" s="177"/>
      <c r="F463" s="177"/>
      <c r="G463" s="178"/>
      <c r="H463" s="178"/>
    </row>
    <row r="464" spans="1:8" ht="15.75" customHeight="1">
      <c r="A464" s="147" t="s">
        <v>21</v>
      </c>
      <c r="B464" s="147"/>
      <c r="C464" s="147"/>
      <c r="D464" s="147"/>
      <c r="E464" s="147" t="s">
        <v>17</v>
      </c>
      <c r="F464" s="326"/>
      <c r="G464" s="326"/>
      <c r="H464" s="326"/>
    </row>
    <row r="465" spans="1:8" ht="15.75" customHeight="1">
      <c r="A465" s="147" t="s">
        <v>30</v>
      </c>
      <c r="B465" s="147"/>
      <c r="C465" s="147"/>
      <c r="D465" s="147"/>
      <c r="E465" s="432" t="s">
        <v>31</v>
      </c>
      <c r="F465" s="432"/>
      <c r="G465" s="432"/>
      <c r="H465" s="334"/>
    </row>
    <row r="466" spans="1:8" ht="15.75" customHeight="1">
      <c r="A466" s="413" t="s">
        <v>61</v>
      </c>
      <c r="B466" s="413"/>
      <c r="C466" s="147"/>
      <c r="D466" s="147" t="s">
        <v>42</v>
      </c>
      <c r="E466" s="145"/>
      <c r="F466" s="413" t="s">
        <v>60</v>
      </c>
      <c r="G466" s="413"/>
      <c r="H466" s="413"/>
    </row>
    <row r="467" spans="1:8" ht="33" customHeight="1">
      <c r="A467" s="413" t="s">
        <v>710</v>
      </c>
      <c r="B467" s="413"/>
      <c r="C467" s="147"/>
      <c r="D467" s="147" t="s">
        <v>43</v>
      </c>
      <c r="E467" s="145"/>
      <c r="F467" s="414" t="s">
        <v>709</v>
      </c>
      <c r="G467" s="414"/>
      <c r="H467" s="414"/>
    </row>
    <row r="468" spans="1:8" ht="15.75" customHeight="1">
      <c r="A468" s="148"/>
      <c r="B468" s="146"/>
      <c r="C468" s="40"/>
      <c r="D468" s="169"/>
      <c r="E468" s="150"/>
      <c r="F468" s="335"/>
      <c r="G468" s="303" t="s">
        <v>44</v>
      </c>
      <c r="H468" s="304" t="s">
        <v>0</v>
      </c>
    </row>
    <row r="469" spans="1:8" ht="15.75" customHeight="1">
      <c r="A469" s="148"/>
      <c r="B469" s="146"/>
      <c r="C469" s="40"/>
      <c r="D469" s="169"/>
      <c r="E469" s="150"/>
      <c r="F469" s="335"/>
      <c r="G469" s="304" t="s">
        <v>45</v>
      </c>
      <c r="H469" s="304" t="s">
        <v>0</v>
      </c>
    </row>
    <row r="470" spans="1:8" ht="15.75" customHeight="1">
      <c r="A470" s="148"/>
      <c r="B470" s="146"/>
      <c r="C470" s="40"/>
      <c r="D470" s="169"/>
      <c r="E470" s="46"/>
      <c r="F470" s="336"/>
      <c r="G470" s="304" t="s">
        <v>46</v>
      </c>
      <c r="H470" s="304"/>
    </row>
    <row r="471" spans="1:8" ht="15.75" customHeight="1">
      <c r="A471" s="159" t="s">
        <v>47</v>
      </c>
      <c r="B471" s="164" t="s">
        <v>48</v>
      </c>
      <c r="C471" s="165" t="s">
        <v>49</v>
      </c>
      <c r="D471" s="160" t="s">
        <v>50</v>
      </c>
      <c r="E471" s="170" t="s">
        <v>51</v>
      </c>
      <c r="F471" s="312"/>
      <c r="G471" s="312"/>
      <c r="H471" s="332"/>
    </row>
    <row r="472" spans="1:8" ht="15.75" customHeight="1">
      <c r="A472" s="159"/>
      <c r="B472" s="164"/>
      <c r="C472" s="165"/>
      <c r="D472" s="160"/>
      <c r="E472" s="151" t="s">
        <v>52</v>
      </c>
      <c r="F472" s="304" t="s">
        <v>53</v>
      </c>
      <c r="G472" s="304" t="s">
        <v>54</v>
      </c>
      <c r="H472" s="304" t="s">
        <v>55</v>
      </c>
    </row>
    <row r="473" spans="1:8" ht="15.75" customHeight="1">
      <c r="A473" s="159">
        <v>1</v>
      </c>
      <c r="B473" s="159">
        <v>2</v>
      </c>
      <c r="C473" s="151">
        <v>3</v>
      </c>
      <c r="D473" s="160">
        <v>4</v>
      </c>
      <c r="E473" s="151">
        <v>5</v>
      </c>
      <c r="F473" s="304">
        <v>6</v>
      </c>
      <c r="G473" s="304">
        <v>7</v>
      </c>
      <c r="H473" s="304">
        <v>8</v>
      </c>
    </row>
    <row r="474" spans="1:8" ht="15.75" customHeight="1">
      <c r="A474" s="407" t="s">
        <v>711</v>
      </c>
      <c r="B474" s="410" t="s">
        <v>712</v>
      </c>
      <c r="C474" s="26" t="s">
        <v>56</v>
      </c>
      <c r="D474" s="74"/>
      <c r="E474" s="40"/>
      <c r="F474" s="31"/>
      <c r="G474" s="31"/>
      <c r="H474" s="31"/>
    </row>
    <row r="475" spans="1:8" ht="15.75" customHeight="1">
      <c r="A475" s="408"/>
      <c r="B475" s="411"/>
      <c r="C475" s="27" t="s">
        <v>57</v>
      </c>
      <c r="D475" s="40"/>
      <c r="E475" s="37"/>
      <c r="F475" s="37"/>
      <c r="G475" s="37"/>
      <c r="H475" s="37"/>
    </row>
    <row r="476" spans="1:8" ht="15.75" customHeight="1">
      <c r="A476" s="408"/>
      <c r="B476" s="411"/>
      <c r="C476" s="27" t="s">
        <v>58</v>
      </c>
      <c r="D476" s="115">
        <v>10720000</v>
      </c>
      <c r="E476" s="30"/>
      <c r="F476" s="77">
        <f>D476/2</f>
        <v>5360000</v>
      </c>
      <c r="G476" s="33"/>
      <c r="H476" s="33">
        <f>F476</f>
        <v>5360000</v>
      </c>
    </row>
    <row r="477" spans="1:8" ht="15.75" customHeight="1">
      <c r="A477" s="409"/>
      <c r="B477" s="412"/>
      <c r="C477" s="28" t="s">
        <v>66</v>
      </c>
      <c r="D477" s="42">
        <f>D474+D475+D476</f>
        <v>10720000</v>
      </c>
      <c r="E477" s="42">
        <f>E474+E475+E476</f>
        <v>0</v>
      </c>
      <c r="F477" s="314">
        <f>F474+F475+F476</f>
        <v>5360000</v>
      </c>
      <c r="G477" s="314">
        <f>G474+G475+G476</f>
        <v>0</v>
      </c>
      <c r="H477" s="314">
        <f>H474+H475+H476</f>
        <v>5360000</v>
      </c>
    </row>
    <row r="478" spans="1:8" ht="15.75" customHeight="1">
      <c r="A478" s="176"/>
      <c r="B478" s="65"/>
      <c r="C478" s="66"/>
      <c r="D478" s="67"/>
      <c r="E478" s="177"/>
      <c r="F478" s="177"/>
      <c r="G478" s="178"/>
      <c r="H478" s="178"/>
    </row>
    <row r="479" spans="1:8" ht="15.75" customHeight="1">
      <c r="A479" s="407" t="s">
        <v>141</v>
      </c>
      <c r="B479" s="410" t="s">
        <v>713</v>
      </c>
      <c r="C479" s="26" t="s">
        <v>56</v>
      </c>
      <c r="D479" s="74"/>
      <c r="E479" s="40"/>
      <c r="F479" s="31"/>
      <c r="G479" s="31"/>
      <c r="H479" s="31"/>
    </row>
    <row r="480" spans="1:8" ht="15.75" customHeight="1">
      <c r="A480" s="408"/>
      <c r="B480" s="411"/>
      <c r="C480" s="27" t="s">
        <v>57</v>
      </c>
      <c r="D480" s="40"/>
      <c r="E480" s="37"/>
      <c r="F480" s="37"/>
      <c r="G480" s="37"/>
      <c r="H480" s="37"/>
    </row>
    <row r="481" spans="1:8" ht="15.75" customHeight="1">
      <c r="A481" s="408"/>
      <c r="B481" s="411"/>
      <c r="C481" s="27" t="s">
        <v>58</v>
      </c>
      <c r="D481" s="115">
        <v>25000000</v>
      </c>
      <c r="E481" s="30">
        <f>F481</f>
        <v>6250000</v>
      </c>
      <c r="F481" s="77">
        <f>D481/4</f>
        <v>6250000</v>
      </c>
      <c r="G481" s="33">
        <f>F481</f>
        <v>6250000</v>
      </c>
      <c r="H481" s="33">
        <f>G481</f>
        <v>6250000</v>
      </c>
    </row>
    <row r="482" spans="1:8" ht="15.75" customHeight="1">
      <c r="A482" s="409"/>
      <c r="B482" s="412"/>
      <c r="C482" s="28" t="s">
        <v>66</v>
      </c>
      <c r="D482" s="42">
        <f>D479+D480+D481</f>
        <v>25000000</v>
      </c>
      <c r="E482" s="42">
        <f>E479+E480+E481</f>
        <v>6250000</v>
      </c>
      <c r="F482" s="314">
        <f>F479+F480+F481</f>
        <v>6250000</v>
      </c>
      <c r="G482" s="314">
        <f>G479+G480+G481</f>
        <v>6250000</v>
      </c>
      <c r="H482" s="314">
        <f>H479+H480+H481</f>
        <v>6250000</v>
      </c>
    </row>
    <row r="483" spans="1:8" ht="15.75" customHeight="1">
      <c r="A483" s="407" t="s">
        <v>715</v>
      </c>
      <c r="B483" s="410" t="s">
        <v>716</v>
      </c>
      <c r="C483" s="26" t="s">
        <v>56</v>
      </c>
      <c r="D483" s="74"/>
      <c r="E483" s="40"/>
      <c r="F483" s="31"/>
      <c r="G483" s="31"/>
      <c r="H483" s="31"/>
    </row>
    <row r="484" spans="1:8" ht="15.75" customHeight="1">
      <c r="A484" s="408"/>
      <c r="B484" s="411"/>
      <c r="C484" s="27" t="s">
        <v>57</v>
      </c>
      <c r="D484" s="40"/>
      <c r="E484" s="37"/>
      <c r="F484" s="37"/>
      <c r="G484" s="37"/>
      <c r="H484" s="37"/>
    </row>
    <row r="485" spans="1:8" ht="15.75" customHeight="1">
      <c r="A485" s="408"/>
      <c r="B485" s="411"/>
      <c r="C485" s="27" t="s">
        <v>58</v>
      </c>
      <c r="D485" s="115">
        <v>11080000</v>
      </c>
      <c r="E485" s="30"/>
      <c r="F485" s="77">
        <f>D485/2</f>
        <v>5540000</v>
      </c>
      <c r="G485" s="33">
        <f>F485</f>
        <v>5540000</v>
      </c>
      <c r="H485" s="33"/>
    </row>
    <row r="486" spans="1:8" ht="16.5">
      <c r="A486" s="409"/>
      <c r="B486" s="412"/>
      <c r="C486" s="28" t="s">
        <v>66</v>
      </c>
      <c r="D486" s="42">
        <f>D483+D484+D485</f>
        <v>11080000</v>
      </c>
      <c r="E486" s="42">
        <f>E483+E484+E485</f>
        <v>0</v>
      </c>
      <c r="F486" s="314">
        <f>F483+F484+F485</f>
        <v>5540000</v>
      </c>
      <c r="G486" s="314">
        <f>G483+G484+G485</f>
        <v>5540000</v>
      </c>
      <c r="H486" s="314">
        <f>H483+H484+H485</f>
        <v>0</v>
      </c>
    </row>
    <row r="487" spans="1:8" ht="16.5">
      <c r="A487" s="62"/>
      <c r="B487" s="62"/>
      <c r="C487" s="62"/>
      <c r="D487" s="62"/>
      <c r="E487" s="62"/>
      <c r="F487" s="317"/>
      <c r="G487" s="317"/>
      <c r="H487" s="317"/>
    </row>
    <row r="488" spans="1:8" ht="16.5">
      <c r="A488" s="62"/>
      <c r="B488" s="62"/>
      <c r="C488" s="62"/>
      <c r="D488" s="62"/>
      <c r="E488" s="62"/>
      <c r="F488" s="317"/>
      <c r="G488" s="317"/>
      <c r="H488" s="317"/>
    </row>
    <row r="489" spans="1:8" ht="16.5">
      <c r="A489" s="62"/>
      <c r="B489" s="62"/>
      <c r="C489" s="62"/>
      <c r="D489" s="62"/>
      <c r="E489" s="62"/>
      <c r="F489" s="317"/>
      <c r="G489" s="317"/>
      <c r="H489" s="317"/>
    </row>
    <row r="490" spans="1:8" ht="16.5">
      <c r="A490" s="62"/>
      <c r="B490" s="62"/>
      <c r="C490" s="62"/>
      <c r="D490" s="62"/>
      <c r="E490" s="62"/>
      <c r="F490" s="317"/>
      <c r="G490" s="317"/>
      <c r="H490" s="317"/>
    </row>
    <row r="491" spans="1:8" ht="16.5">
      <c r="A491" s="62"/>
      <c r="B491" s="62"/>
      <c r="C491" s="62"/>
      <c r="D491" s="62"/>
      <c r="E491" s="62"/>
      <c r="F491" s="317"/>
      <c r="G491" s="317"/>
      <c r="H491" s="317"/>
    </row>
    <row r="492" spans="1:8" ht="16.5">
      <c r="A492" s="62"/>
      <c r="B492" s="62"/>
      <c r="C492" s="62"/>
      <c r="D492" s="62"/>
      <c r="E492" s="62"/>
      <c r="F492" s="317"/>
      <c r="G492" s="317"/>
      <c r="H492" s="317"/>
    </row>
    <row r="493" spans="1:8" ht="16.5">
      <c r="A493" s="62"/>
      <c r="B493" s="62"/>
      <c r="C493" s="62"/>
      <c r="D493" s="62"/>
      <c r="E493" s="62"/>
      <c r="F493" s="317"/>
      <c r="G493" s="317"/>
      <c r="H493" s="317"/>
    </row>
    <row r="494" spans="1:8" ht="16.5">
      <c r="A494" s="62"/>
      <c r="B494" s="62"/>
      <c r="C494" s="62"/>
      <c r="D494" s="62"/>
      <c r="E494" s="62"/>
      <c r="F494" s="317"/>
      <c r="G494" s="317"/>
      <c r="H494" s="317"/>
    </row>
    <row r="495" spans="1:8" ht="16.5">
      <c r="A495" s="62"/>
      <c r="B495" s="62"/>
      <c r="C495" s="62"/>
      <c r="D495" s="62"/>
      <c r="E495" s="62"/>
      <c r="F495" s="317"/>
      <c r="G495" s="317"/>
      <c r="H495" s="317"/>
    </row>
    <row r="496" spans="1:8" ht="16.5">
      <c r="A496" s="62"/>
      <c r="B496" s="62"/>
      <c r="C496" s="62"/>
      <c r="D496" s="62"/>
      <c r="E496" s="62"/>
      <c r="F496" s="317"/>
      <c r="G496" s="317"/>
      <c r="H496" s="317"/>
    </row>
    <row r="497" spans="1:8" ht="16.5">
      <c r="A497" s="172" t="s">
        <v>142</v>
      </c>
      <c r="B497" s="172"/>
      <c r="C497" s="172"/>
      <c r="D497" s="172" t="s">
        <v>40</v>
      </c>
      <c r="E497" s="172"/>
      <c r="F497" s="320" t="s">
        <v>143</v>
      </c>
      <c r="G497" s="320"/>
      <c r="H497" s="320"/>
    </row>
    <row r="498" spans="1:8" ht="16.5">
      <c r="A498" s="172" t="s">
        <v>59</v>
      </c>
      <c r="B498" s="172"/>
      <c r="C498" s="172"/>
      <c r="D498" s="172" t="s">
        <v>41</v>
      </c>
      <c r="E498" s="172"/>
      <c r="F498" s="320" t="s">
        <v>28</v>
      </c>
      <c r="G498" s="320"/>
      <c r="H498" s="320"/>
    </row>
    <row r="499" spans="1:8" ht="24.75" customHeight="1">
      <c r="A499" s="413" t="s">
        <v>144</v>
      </c>
      <c r="B499" s="413"/>
      <c r="C499" s="147"/>
      <c r="D499" s="147" t="s">
        <v>42</v>
      </c>
      <c r="E499" s="145"/>
      <c r="F499" s="413" t="s">
        <v>115</v>
      </c>
      <c r="G499" s="413"/>
      <c r="H499" s="413"/>
    </row>
    <row r="500" spans="1:8" ht="39" customHeight="1">
      <c r="A500" s="413" t="s">
        <v>718</v>
      </c>
      <c r="B500" s="413"/>
      <c r="C500" s="147"/>
      <c r="D500" s="147" t="s">
        <v>43</v>
      </c>
      <c r="E500" s="145"/>
      <c r="F500" s="414" t="s">
        <v>717</v>
      </c>
      <c r="G500" s="414"/>
      <c r="H500" s="414"/>
    </row>
    <row r="501" spans="1:8" ht="16.5">
      <c r="A501" s="148"/>
      <c r="B501" s="146"/>
      <c r="C501" s="40"/>
      <c r="D501" s="169"/>
      <c r="E501" s="150"/>
      <c r="F501" s="335"/>
      <c r="G501" s="303" t="s">
        <v>44</v>
      </c>
      <c r="H501" s="304" t="s">
        <v>0</v>
      </c>
    </row>
    <row r="502" spans="1:8" ht="16.5">
      <c r="A502" s="148"/>
      <c r="B502" s="146"/>
      <c r="C502" s="40"/>
      <c r="D502" s="169"/>
      <c r="E502" s="150"/>
      <c r="F502" s="335"/>
      <c r="G502" s="304" t="s">
        <v>45</v>
      </c>
      <c r="H502" s="304" t="s">
        <v>0</v>
      </c>
    </row>
    <row r="503" spans="1:8" ht="16.5">
      <c r="A503" s="148"/>
      <c r="B503" s="146"/>
      <c r="C503" s="40"/>
      <c r="D503" s="169"/>
      <c r="E503" s="46"/>
      <c r="F503" s="336"/>
      <c r="G503" s="304" t="s">
        <v>46</v>
      </c>
      <c r="H503" s="304"/>
    </row>
    <row r="504" spans="1:8" ht="33">
      <c r="A504" s="159" t="s">
        <v>47</v>
      </c>
      <c r="B504" s="164" t="s">
        <v>48</v>
      </c>
      <c r="C504" s="165" t="s">
        <v>49</v>
      </c>
      <c r="D504" s="160" t="s">
        <v>50</v>
      </c>
      <c r="E504" s="170" t="s">
        <v>51</v>
      </c>
      <c r="F504" s="316"/>
      <c r="G504" s="316"/>
      <c r="H504" s="333"/>
    </row>
    <row r="505" spans="1:8" ht="16.5">
      <c r="A505" s="159"/>
      <c r="B505" s="164"/>
      <c r="C505" s="165"/>
      <c r="D505" s="160"/>
      <c r="E505" s="151" t="s">
        <v>52</v>
      </c>
      <c r="F505" s="304" t="s">
        <v>53</v>
      </c>
      <c r="G505" s="304" t="s">
        <v>54</v>
      </c>
      <c r="H505" s="304" t="s">
        <v>55</v>
      </c>
    </row>
    <row r="506" spans="1:8" ht="16.5">
      <c r="A506" s="159">
        <v>1</v>
      </c>
      <c r="B506" s="159">
        <v>2</v>
      </c>
      <c r="C506" s="151">
        <v>3</v>
      </c>
      <c r="D506" s="160">
        <v>4</v>
      </c>
      <c r="E506" s="151">
        <v>5</v>
      </c>
      <c r="F506" s="304">
        <v>6</v>
      </c>
      <c r="G506" s="304">
        <v>7</v>
      </c>
      <c r="H506" s="304">
        <v>8</v>
      </c>
    </row>
    <row r="507" spans="1:8" ht="16.5" customHeight="1">
      <c r="A507" s="407" t="s">
        <v>587</v>
      </c>
      <c r="B507" s="410" t="s">
        <v>588</v>
      </c>
      <c r="C507" s="26" t="s">
        <v>56</v>
      </c>
      <c r="D507" s="52"/>
      <c r="E507" s="40"/>
      <c r="F507" s="31"/>
      <c r="G507" s="31"/>
      <c r="H507" s="31"/>
    </row>
    <row r="508" spans="1:8" ht="16.5">
      <c r="A508" s="408"/>
      <c r="B508" s="411"/>
      <c r="C508" s="27" t="s">
        <v>57</v>
      </c>
      <c r="D508" s="39"/>
      <c r="E508" s="37"/>
      <c r="F508" s="37"/>
      <c r="G508" s="37"/>
      <c r="H508" s="37"/>
    </row>
    <row r="509" spans="1:8" ht="16.5" customHeight="1">
      <c r="A509" s="408"/>
      <c r="B509" s="411"/>
      <c r="C509" s="27" t="s">
        <v>58</v>
      </c>
      <c r="D509" s="39">
        <v>6290000</v>
      </c>
      <c r="E509" s="137"/>
      <c r="F509" s="327"/>
      <c r="G509" s="327">
        <f>D509/2</f>
        <v>3145000</v>
      </c>
      <c r="H509" s="327">
        <f>G509</f>
        <v>3145000</v>
      </c>
    </row>
    <row r="510" spans="1:8" ht="16.5">
      <c r="A510" s="409"/>
      <c r="B510" s="412"/>
      <c r="C510" s="28" t="s">
        <v>65</v>
      </c>
      <c r="D510" s="53">
        <f>SUM(D507:D509)</f>
        <v>6290000</v>
      </c>
      <c r="E510" s="53">
        <f>SUM(E507:E509)</f>
        <v>0</v>
      </c>
      <c r="F510" s="136">
        <f>SUM(F507:F509)</f>
        <v>0</v>
      </c>
      <c r="G510" s="136">
        <f>SUM(G507:G509)</f>
        <v>3145000</v>
      </c>
      <c r="H510" s="136">
        <f>SUM(H507:H509)</f>
        <v>3145000</v>
      </c>
    </row>
    <row r="511" spans="1:8" ht="16.5" customHeight="1">
      <c r="A511" s="407" t="s">
        <v>589</v>
      </c>
      <c r="B511" s="410" t="s">
        <v>590</v>
      </c>
      <c r="C511" s="26" t="s">
        <v>56</v>
      </c>
      <c r="D511" s="52"/>
      <c r="E511" s="40"/>
      <c r="F511" s="31"/>
      <c r="G511" s="31"/>
      <c r="H511" s="31"/>
    </row>
    <row r="512" spans="1:8" ht="16.5">
      <c r="A512" s="408"/>
      <c r="B512" s="411"/>
      <c r="C512" s="27" t="s">
        <v>57</v>
      </c>
      <c r="D512" s="39"/>
      <c r="E512" s="37"/>
      <c r="F512" s="37"/>
      <c r="G512" s="37"/>
      <c r="H512" s="37"/>
    </row>
    <row r="513" spans="1:8" ht="16.5">
      <c r="A513" s="408"/>
      <c r="B513" s="411"/>
      <c r="C513" s="27" t="s">
        <v>58</v>
      </c>
      <c r="D513" s="233">
        <v>5604000</v>
      </c>
      <c r="E513" s="137"/>
      <c r="F513" s="327"/>
      <c r="G513" s="327">
        <f>D513/2</f>
        <v>2802000</v>
      </c>
      <c r="H513" s="327">
        <f>G513</f>
        <v>2802000</v>
      </c>
    </row>
    <row r="514" spans="1:8" ht="16.5">
      <c r="A514" s="409"/>
      <c r="B514" s="412"/>
      <c r="C514" s="28" t="s">
        <v>65</v>
      </c>
      <c r="D514" s="53">
        <f>SUM(D511:D513)</f>
        <v>5604000</v>
      </c>
      <c r="E514" s="53">
        <f>SUM(E511:E513)</f>
        <v>0</v>
      </c>
      <c r="F514" s="136">
        <f>SUM(F511:F513)</f>
        <v>0</v>
      </c>
      <c r="G514" s="136">
        <f>SUM(G511:G513)</f>
        <v>2802000</v>
      </c>
      <c r="H514" s="136">
        <f>SUM(H511:H513)</f>
        <v>2802000</v>
      </c>
    </row>
    <row r="515" spans="1:8" ht="16.5">
      <c r="A515" s="407" t="s">
        <v>591</v>
      </c>
      <c r="B515" s="410" t="s">
        <v>592</v>
      </c>
      <c r="C515" s="26" t="s">
        <v>56</v>
      </c>
      <c r="D515" s="52"/>
      <c r="E515" s="40"/>
      <c r="F515" s="31"/>
      <c r="G515" s="31"/>
      <c r="H515" s="31"/>
    </row>
    <row r="516" spans="1:8" ht="16.5">
      <c r="A516" s="408"/>
      <c r="B516" s="411"/>
      <c r="C516" s="27" t="s">
        <v>57</v>
      </c>
      <c r="D516" s="39"/>
      <c r="E516" s="37"/>
      <c r="F516" s="37"/>
      <c r="G516" s="37"/>
      <c r="H516" s="37"/>
    </row>
    <row r="517" spans="1:8" ht="16.5">
      <c r="A517" s="408"/>
      <c r="B517" s="411"/>
      <c r="C517" s="27" t="s">
        <v>58</v>
      </c>
      <c r="D517" s="233">
        <v>2540000</v>
      </c>
      <c r="E517" s="137"/>
      <c r="F517" s="327"/>
      <c r="G517" s="327">
        <f>D517</f>
        <v>2540000</v>
      </c>
      <c r="H517" s="327"/>
    </row>
    <row r="518" spans="1:8" ht="16.5">
      <c r="A518" s="409"/>
      <c r="B518" s="412"/>
      <c r="C518" s="28" t="s">
        <v>65</v>
      </c>
      <c r="D518" s="53">
        <f>SUM(D515:D517)</f>
        <v>2540000</v>
      </c>
      <c r="E518" s="53">
        <f>SUM(E515:E517)</f>
        <v>0</v>
      </c>
      <c r="F518" s="136">
        <f>SUM(F515:F517)</f>
        <v>0</v>
      </c>
      <c r="G518" s="136">
        <f>SUM(G515:G517)</f>
        <v>2540000</v>
      </c>
      <c r="H518" s="136">
        <f>SUM(H515:H517)</f>
        <v>0</v>
      </c>
    </row>
    <row r="519" spans="1:8" ht="16.5">
      <c r="A519" s="62"/>
      <c r="B519" s="62"/>
      <c r="C519" s="62"/>
      <c r="D519" s="62"/>
      <c r="E519" s="62"/>
      <c r="F519" s="317"/>
      <c r="G519" s="317"/>
      <c r="H519" s="317"/>
    </row>
    <row r="520" spans="1:8" ht="16.5">
      <c r="A520" s="172" t="s">
        <v>142</v>
      </c>
      <c r="B520" s="172"/>
      <c r="C520" s="172"/>
      <c r="D520" s="172" t="s">
        <v>40</v>
      </c>
      <c r="E520" s="172"/>
      <c r="F520" s="320" t="s">
        <v>143</v>
      </c>
      <c r="G520" s="320"/>
      <c r="H520" s="320"/>
    </row>
    <row r="521" spans="1:8" ht="16.5">
      <c r="A521" s="172" t="s">
        <v>59</v>
      </c>
      <c r="B521" s="172"/>
      <c r="C521" s="172"/>
      <c r="D521" s="172" t="s">
        <v>41</v>
      </c>
      <c r="E521" s="172"/>
      <c r="F521" s="320" t="s">
        <v>28</v>
      </c>
      <c r="G521" s="320"/>
      <c r="H521" s="320"/>
    </row>
    <row r="522" spans="1:8" ht="24" customHeight="1">
      <c r="A522" s="413" t="s">
        <v>720</v>
      </c>
      <c r="B522" s="413"/>
      <c r="C522" s="147"/>
      <c r="D522" s="147" t="s">
        <v>42</v>
      </c>
      <c r="E522" s="145"/>
      <c r="F522" s="413" t="s">
        <v>719</v>
      </c>
      <c r="G522" s="413"/>
      <c r="H522" s="413"/>
    </row>
    <row r="523" spans="1:8" ht="30" customHeight="1">
      <c r="A523" s="413" t="s">
        <v>721</v>
      </c>
      <c r="B523" s="413"/>
      <c r="C523" s="147"/>
      <c r="D523" s="147" t="s">
        <v>43</v>
      </c>
      <c r="E523" s="145"/>
      <c r="F523" s="414" t="s">
        <v>723</v>
      </c>
      <c r="G523" s="414"/>
      <c r="H523" s="414"/>
    </row>
    <row r="524" spans="1:8" ht="16.5">
      <c r="A524" s="148"/>
      <c r="B524" s="146"/>
      <c r="C524" s="40"/>
      <c r="D524" s="169"/>
      <c r="E524" s="150"/>
      <c r="F524" s="335"/>
      <c r="G524" s="303" t="s">
        <v>44</v>
      </c>
      <c r="H524" s="304" t="s">
        <v>0</v>
      </c>
    </row>
    <row r="525" spans="1:8" ht="16.5">
      <c r="A525" s="148"/>
      <c r="B525" s="146"/>
      <c r="C525" s="40"/>
      <c r="D525" s="169"/>
      <c r="E525" s="150"/>
      <c r="F525" s="335"/>
      <c r="G525" s="304" t="s">
        <v>45</v>
      </c>
      <c r="H525" s="304" t="s">
        <v>0</v>
      </c>
    </row>
    <row r="526" spans="1:8" ht="16.5">
      <c r="A526" s="148"/>
      <c r="B526" s="146"/>
      <c r="C526" s="40"/>
      <c r="D526" s="169"/>
      <c r="E526" s="46"/>
      <c r="F526" s="336"/>
      <c r="G526" s="304" t="s">
        <v>46</v>
      </c>
      <c r="H526" s="304"/>
    </row>
    <row r="527" spans="1:8" ht="33">
      <c r="A527" s="159" t="s">
        <v>47</v>
      </c>
      <c r="B527" s="164" t="s">
        <v>48</v>
      </c>
      <c r="C527" s="165" t="s">
        <v>49</v>
      </c>
      <c r="D527" s="160" t="s">
        <v>50</v>
      </c>
      <c r="E527" s="170" t="s">
        <v>51</v>
      </c>
      <c r="F527" s="316"/>
      <c r="G527" s="316"/>
      <c r="H527" s="333"/>
    </row>
    <row r="528" spans="1:8" ht="16.5">
      <c r="A528" s="159"/>
      <c r="B528" s="164"/>
      <c r="C528" s="165"/>
      <c r="D528" s="160"/>
      <c r="E528" s="151" t="s">
        <v>52</v>
      </c>
      <c r="F528" s="304" t="s">
        <v>53</v>
      </c>
      <c r="G528" s="304" t="s">
        <v>54</v>
      </c>
      <c r="H528" s="304" t="s">
        <v>55</v>
      </c>
    </row>
    <row r="529" spans="1:8" ht="16.5">
      <c r="A529" s="159">
        <v>1</v>
      </c>
      <c r="B529" s="159">
        <v>2</v>
      </c>
      <c r="C529" s="151">
        <v>3</v>
      </c>
      <c r="D529" s="160">
        <v>4</v>
      </c>
      <c r="E529" s="151">
        <v>5</v>
      </c>
      <c r="F529" s="304">
        <v>6</v>
      </c>
      <c r="G529" s="304">
        <v>7</v>
      </c>
      <c r="H529" s="304">
        <v>8</v>
      </c>
    </row>
    <row r="530" spans="1:8" ht="16.5">
      <c r="A530" s="407" t="s">
        <v>722</v>
      </c>
      <c r="B530" s="410" t="s">
        <v>724</v>
      </c>
      <c r="C530" s="26" t="s">
        <v>56</v>
      </c>
      <c r="D530" s="52"/>
      <c r="E530" s="40"/>
      <c r="F530" s="31"/>
      <c r="G530" s="31"/>
      <c r="H530" s="31"/>
    </row>
    <row r="531" spans="1:8" ht="16.5">
      <c r="A531" s="408"/>
      <c r="B531" s="411"/>
      <c r="C531" s="27" t="s">
        <v>57</v>
      </c>
      <c r="D531" s="39"/>
      <c r="E531" s="37"/>
      <c r="F531" s="37"/>
      <c r="G531" s="37"/>
      <c r="H531" s="37"/>
    </row>
    <row r="532" spans="1:8" ht="16.5">
      <c r="A532" s="408"/>
      <c r="B532" s="411"/>
      <c r="C532" s="27" t="s">
        <v>58</v>
      </c>
      <c r="D532" s="233">
        <v>2540000</v>
      </c>
      <c r="E532" s="137"/>
      <c r="F532" s="327">
        <f>D532</f>
        <v>2540000</v>
      </c>
      <c r="G532" s="327"/>
      <c r="H532" s="327"/>
    </row>
    <row r="533" spans="1:8" ht="16.5">
      <c r="A533" s="409"/>
      <c r="B533" s="412"/>
      <c r="C533" s="28" t="s">
        <v>65</v>
      </c>
      <c r="D533" s="53">
        <f>SUM(D530:D532)</f>
        <v>2540000</v>
      </c>
      <c r="E533" s="53">
        <f>SUM(E530:E532)</f>
        <v>0</v>
      </c>
      <c r="F533" s="136">
        <f>SUM(F530:F532)</f>
        <v>2540000</v>
      </c>
      <c r="G533" s="136">
        <f>SUM(G530:G532)</f>
        <v>0</v>
      </c>
      <c r="H533" s="136">
        <f>SUM(H530:H532)</f>
        <v>0</v>
      </c>
    </row>
    <row r="534" spans="1:8" ht="16.5">
      <c r="A534" s="407" t="s">
        <v>725</v>
      </c>
      <c r="B534" s="410" t="s">
        <v>726</v>
      </c>
      <c r="C534" s="26" t="s">
        <v>56</v>
      </c>
      <c r="D534" s="52"/>
      <c r="E534" s="40"/>
      <c r="F534" s="31"/>
      <c r="G534" s="31"/>
      <c r="H534" s="31"/>
    </row>
    <row r="535" spans="1:8" ht="16.5">
      <c r="A535" s="408"/>
      <c r="B535" s="411"/>
      <c r="C535" s="27" t="s">
        <v>57</v>
      </c>
      <c r="D535" s="39"/>
      <c r="E535" s="37"/>
      <c r="F535" s="37"/>
      <c r="G535" s="37"/>
      <c r="H535" s="37"/>
    </row>
    <row r="536" spans="1:8" ht="16.5">
      <c r="A536" s="408"/>
      <c r="B536" s="411"/>
      <c r="C536" s="27" t="s">
        <v>58</v>
      </c>
      <c r="D536" s="233">
        <v>11780000</v>
      </c>
      <c r="E536" s="137"/>
      <c r="F536" s="327">
        <f>D536/2</f>
        <v>5890000</v>
      </c>
      <c r="G536" s="327">
        <f>F536</f>
        <v>5890000</v>
      </c>
      <c r="H536" s="327"/>
    </row>
    <row r="537" spans="1:8" ht="16.5">
      <c r="A537" s="409"/>
      <c r="B537" s="412"/>
      <c r="C537" s="28" t="s">
        <v>65</v>
      </c>
      <c r="D537" s="53">
        <f>SUM(D534:D536)</f>
        <v>11780000</v>
      </c>
      <c r="E537" s="53">
        <f>SUM(E534:E536)</f>
        <v>0</v>
      </c>
      <c r="F537" s="136">
        <f>SUM(F534:F536)</f>
        <v>5890000</v>
      </c>
      <c r="G537" s="136">
        <f>SUM(G534:G536)</f>
        <v>5890000</v>
      </c>
      <c r="H537" s="136">
        <f>SUM(H534:H536)</f>
        <v>0</v>
      </c>
    </row>
    <row r="538" spans="1:8" ht="16.5">
      <c r="A538" s="407" t="s">
        <v>727</v>
      </c>
      <c r="B538" s="410" t="s">
        <v>728</v>
      </c>
      <c r="C538" s="26" t="s">
        <v>56</v>
      </c>
      <c r="D538" s="52"/>
      <c r="E538" s="40"/>
      <c r="F538" s="31"/>
      <c r="G538" s="31"/>
      <c r="H538" s="31"/>
    </row>
    <row r="539" spans="1:8" ht="16.5">
      <c r="A539" s="408"/>
      <c r="B539" s="411"/>
      <c r="C539" s="27" t="s">
        <v>57</v>
      </c>
      <c r="D539" s="39"/>
      <c r="E539" s="37"/>
      <c r="F539" s="37"/>
      <c r="G539" s="37"/>
      <c r="H539" s="37"/>
    </row>
    <row r="540" spans="1:8" ht="16.5">
      <c r="A540" s="408"/>
      <c r="B540" s="411"/>
      <c r="C540" s="27" t="s">
        <v>58</v>
      </c>
      <c r="D540" s="39">
        <v>10550000</v>
      </c>
      <c r="E540" s="137"/>
      <c r="F540" s="327">
        <f>D540/2</f>
        <v>5275000</v>
      </c>
      <c r="G540" s="327">
        <f>F540</f>
        <v>5275000</v>
      </c>
      <c r="H540" s="327"/>
    </row>
    <row r="541" spans="1:8" ht="16.5">
      <c r="A541" s="409"/>
      <c r="B541" s="412"/>
      <c r="C541" s="28" t="s">
        <v>65</v>
      </c>
      <c r="D541" s="53">
        <f>SUM(D538:D540)</f>
        <v>10550000</v>
      </c>
      <c r="E541" s="53">
        <f>SUM(E538:E540)</f>
        <v>0</v>
      </c>
      <c r="F541" s="136">
        <f>SUM(F538:F540)</f>
        <v>5275000</v>
      </c>
      <c r="G541" s="136">
        <f>SUM(G538:G540)</f>
        <v>5275000</v>
      </c>
      <c r="H541" s="136">
        <f>SUM(H538:H540)</f>
        <v>0</v>
      </c>
    </row>
    <row r="542" spans="1:8" ht="16.5">
      <c r="A542" s="161"/>
      <c r="B542" s="131"/>
      <c r="C542" s="34"/>
      <c r="D542" s="299"/>
      <c r="E542" s="299"/>
      <c r="F542" s="322"/>
      <c r="G542" s="322"/>
      <c r="H542" s="322"/>
    </row>
    <row r="543" spans="1:8" ht="16.5">
      <c r="A543" s="172" t="s">
        <v>731</v>
      </c>
      <c r="B543" s="172"/>
      <c r="C543" s="172"/>
      <c r="D543" s="172" t="s">
        <v>40</v>
      </c>
      <c r="E543" s="172"/>
      <c r="F543" s="320" t="s">
        <v>730</v>
      </c>
      <c r="G543" s="320"/>
      <c r="H543" s="320"/>
    </row>
    <row r="544" spans="1:8" ht="16.5">
      <c r="A544" s="172" t="s">
        <v>732</v>
      </c>
      <c r="B544" s="172"/>
      <c r="C544" s="172"/>
      <c r="D544" s="172" t="s">
        <v>41</v>
      </c>
      <c r="E544" s="172"/>
      <c r="F544" s="320" t="s">
        <v>729</v>
      </c>
      <c r="G544" s="320"/>
      <c r="H544" s="320"/>
    </row>
    <row r="545" spans="1:8" ht="16.5">
      <c r="A545" s="413" t="s">
        <v>734</v>
      </c>
      <c r="B545" s="413"/>
      <c r="C545" s="147"/>
      <c r="D545" s="147" t="s">
        <v>42</v>
      </c>
      <c r="E545" s="145"/>
      <c r="F545" s="413" t="s">
        <v>733</v>
      </c>
      <c r="G545" s="413"/>
      <c r="H545" s="413"/>
    </row>
    <row r="546" spans="1:8" ht="51" customHeight="1">
      <c r="A546" s="413" t="s">
        <v>735</v>
      </c>
      <c r="B546" s="413"/>
      <c r="C546" s="147"/>
      <c r="D546" s="147" t="s">
        <v>43</v>
      </c>
      <c r="E546" s="145"/>
      <c r="F546" s="414" t="s">
        <v>736</v>
      </c>
      <c r="G546" s="414"/>
      <c r="H546" s="414"/>
    </row>
    <row r="547" spans="1:8" ht="16.5">
      <c r="A547" s="148"/>
      <c r="B547" s="146"/>
      <c r="C547" s="40"/>
      <c r="D547" s="169"/>
      <c r="E547" s="150"/>
      <c r="F547" s="335"/>
      <c r="G547" s="303" t="s">
        <v>44</v>
      </c>
      <c r="H547" s="304" t="s">
        <v>0</v>
      </c>
    </row>
    <row r="548" spans="1:8" ht="16.5">
      <c r="A548" s="148"/>
      <c r="B548" s="146"/>
      <c r="C548" s="40"/>
      <c r="D548" s="169"/>
      <c r="E548" s="150"/>
      <c r="F548" s="335"/>
      <c r="G548" s="304" t="s">
        <v>45</v>
      </c>
      <c r="H548" s="304" t="s">
        <v>0</v>
      </c>
    </row>
    <row r="549" spans="1:8" ht="16.5">
      <c r="A549" s="148"/>
      <c r="B549" s="146"/>
      <c r="C549" s="40"/>
      <c r="D549" s="169"/>
      <c r="E549" s="46"/>
      <c r="F549" s="336"/>
      <c r="G549" s="304" t="s">
        <v>46</v>
      </c>
      <c r="H549" s="304"/>
    </row>
    <row r="550" spans="1:8" ht="33">
      <c r="A550" s="159" t="s">
        <v>47</v>
      </c>
      <c r="B550" s="164" t="s">
        <v>48</v>
      </c>
      <c r="C550" s="165" t="s">
        <v>49</v>
      </c>
      <c r="D550" s="160" t="s">
        <v>50</v>
      </c>
      <c r="E550" s="170" t="s">
        <v>51</v>
      </c>
      <c r="F550" s="316"/>
      <c r="G550" s="316"/>
      <c r="H550" s="333"/>
    </row>
    <row r="551" spans="1:8" ht="16.5">
      <c r="A551" s="159"/>
      <c r="B551" s="164"/>
      <c r="C551" s="165"/>
      <c r="D551" s="160"/>
      <c r="E551" s="151" t="s">
        <v>52</v>
      </c>
      <c r="F551" s="304" t="s">
        <v>53</v>
      </c>
      <c r="G551" s="304" t="s">
        <v>54</v>
      </c>
      <c r="H551" s="304" t="s">
        <v>55</v>
      </c>
    </row>
    <row r="552" spans="1:8" ht="16.5">
      <c r="A552" s="159">
        <v>1</v>
      </c>
      <c r="B552" s="159">
        <v>2</v>
      </c>
      <c r="C552" s="151">
        <v>3</v>
      </c>
      <c r="D552" s="160">
        <v>4</v>
      </c>
      <c r="E552" s="151">
        <v>5</v>
      </c>
      <c r="F552" s="304">
        <v>6</v>
      </c>
      <c r="G552" s="304">
        <v>7</v>
      </c>
      <c r="H552" s="304">
        <v>8</v>
      </c>
    </row>
    <row r="553" spans="1:8" ht="16.5">
      <c r="A553" s="407" t="s">
        <v>737</v>
      </c>
      <c r="B553" s="410" t="s">
        <v>738</v>
      </c>
      <c r="C553" s="26" t="s">
        <v>56</v>
      </c>
      <c r="D553" s="52"/>
      <c r="E553" s="40"/>
      <c r="F553" s="31"/>
      <c r="G553" s="31"/>
      <c r="H553" s="31"/>
    </row>
    <row r="554" spans="1:8" ht="16.5">
      <c r="A554" s="408"/>
      <c r="B554" s="411"/>
      <c r="C554" s="27" t="s">
        <v>57</v>
      </c>
      <c r="D554" s="39">
        <v>15530000</v>
      </c>
      <c r="E554" s="37"/>
      <c r="F554" s="37"/>
      <c r="G554" s="37">
        <f>D554/2</f>
        <v>7765000</v>
      </c>
      <c r="H554" s="37">
        <f>G554</f>
        <v>7765000</v>
      </c>
    </row>
    <row r="555" spans="1:8" ht="16.5">
      <c r="A555" s="408"/>
      <c r="B555" s="411"/>
      <c r="C555" s="27" t="s">
        <v>58</v>
      </c>
      <c r="D555" s="233"/>
      <c r="E555" s="137"/>
      <c r="F555" s="327"/>
      <c r="G555" s="327"/>
      <c r="H555" s="327"/>
    </row>
    <row r="556" spans="1:8" ht="16.5">
      <c r="A556" s="409"/>
      <c r="B556" s="412"/>
      <c r="C556" s="28" t="s">
        <v>65</v>
      </c>
      <c r="D556" s="53">
        <f>SUM(D553:D555)</f>
        <v>15530000</v>
      </c>
      <c r="E556" s="53">
        <f>SUM(E553:E555)</f>
        <v>0</v>
      </c>
      <c r="F556" s="136">
        <f>SUM(F553:F555)</f>
        <v>0</v>
      </c>
      <c r="G556" s="136">
        <f>SUM(G553:G555)</f>
        <v>7765000</v>
      </c>
      <c r="H556" s="136">
        <f>SUM(H553:H555)</f>
        <v>7765000</v>
      </c>
    </row>
    <row r="557" spans="1:8" ht="16.5">
      <c r="A557" s="407" t="s">
        <v>739</v>
      </c>
      <c r="B557" s="410" t="s">
        <v>745</v>
      </c>
      <c r="C557" s="26" t="s">
        <v>56</v>
      </c>
      <c r="D557" s="52"/>
      <c r="E557" s="40"/>
      <c r="F557" s="31"/>
      <c r="G557" s="31"/>
      <c r="H557" s="31"/>
    </row>
    <row r="558" spans="1:8" ht="16.5">
      <c r="A558" s="408"/>
      <c r="B558" s="411"/>
      <c r="C558" s="27" t="s">
        <v>57</v>
      </c>
      <c r="D558" s="39">
        <v>10000000</v>
      </c>
      <c r="E558" s="37"/>
      <c r="F558" s="37"/>
      <c r="G558" s="37">
        <f>D558/2</f>
        <v>5000000</v>
      </c>
      <c r="H558" s="37">
        <f>G558</f>
        <v>5000000</v>
      </c>
    </row>
    <row r="559" spans="1:8" ht="16.5">
      <c r="A559" s="408"/>
      <c r="B559" s="411"/>
      <c r="C559" s="27" t="s">
        <v>58</v>
      </c>
      <c r="D559" s="233"/>
      <c r="E559" s="137"/>
      <c r="F559" s="327"/>
      <c r="G559" s="327"/>
      <c r="H559" s="327"/>
    </row>
    <row r="560" spans="1:8" ht="16.5">
      <c r="A560" s="409"/>
      <c r="B560" s="412"/>
      <c r="C560" s="28" t="s">
        <v>65</v>
      </c>
      <c r="D560" s="53">
        <f>SUM(D557:D559)</f>
        <v>10000000</v>
      </c>
      <c r="E560" s="53">
        <f>SUM(E557:E559)</f>
        <v>0</v>
      </c>
      <c r="F560" s="136">
        <f>SUM(F557:F559)</f>
        <v>0</v>
      </c>
      <c r="G560" s="136">
        <f>SUM(G557:G559)</f>
        <v>5000000</v>
      </c>
      <c r="H560" s="136">
        <f>SUM(H557:H559)</f>
        <v>5000000</v>
      </c>
    </row>
    <row r="561" spans="1:8" ht="16.5">
      <c r="A561" s="407" t="s">
        <v>740</v>
      </c>
      <c r="B561" s="410" t="s">
        <v>746</v>
      </c>
      <c r="C561" s="26" t="s">
        <v>56</v>
      </c>
      <c r="D561" s="52"/>
      <c r="E561" s="40"/>
      <c r="F561" s="31"/>
      <c r="G561" s="31"/>
      <c r="H561" s="31"/>
    </row>
    <row r="562" spans="1:8" ht="16.5">
      <c r="A562" s="408"/>
      <c r="B562" s="411"/>
      <c r="C562" s="27" t="s">
        <v>57</v>
      </c>
      <c r="D562" s="39">
        <v>45353930</v>
      </c>
      <c r="E562" s="37"/>
      <c r="F562" s="37">
        <f>D562/3</f>
        <v>15117976.666666666</v>
      </c>
      <c r="G562" s="37">
        <f>F562</f>
        <v>15117976.666666666</v>
      </c>
      <c r="H562" s="37">
        <f>G562</f>
        <v>15117976.666666666</v>
      </c>
    </row>
    <row r="563" spans="1:8" ht="16.5">
      <c r="A563" s="408"/>
      <c r="B563" s="411"/>
      <c r="C563" s="27" t="s">
        <v>58</v>
      </c>
      <c r="D563" s="233"/>
      <c r="E563" s="137"/>
      <c r="F563" s="327"/>
      <c r="G563" s="327"/>
      <c r="H563" s="327"/>
    </row>
    <row r="564" spans="1:8" ht="16.5">
      <c r="A564" s="409"/>
      <c r="B564" s="412"/>
      <c r="C564" s="28" t="s">
        <v>65</v>
      </c>
      <c r="D564" s="53">
        <f>SUM(D561:D563)</f>
        <v>45353930</v>
      </c>
      <c r="E564" s="53">
        <f>SUM(E561:E563)</f>
        <v>0</v>
      </c>
      <c r="F564" s="136">
        <f>SUM(F561:F563)</f>
        <v>15117976.666666666</v>
      </c>
      <c r="G564" s="136">
        <f>SUM(G561:G563)</f>
        <v>15117976.666666666</v>
      </c>
      <c r="H564" s="136">
        <f>SUM(H561:H563)</f>
        <v>15117976.666666666</v>
      </c>
    </row>
    <row r="565" spans="1:8" ht="16.5">
      <c r="A565" s="407" t="s">
        <v>741</v>
      </c>
      <c r="B565" s="410" t="s">
        <v>748</v>
      </c>
      <c r="C565" s="26" t="s">
        <v>56</v>
      </c>
      <c r="D565" s="52"/>
      <c r="E565" s="40"/>
      <c r="F565" s="31"/>
      <c r="G565" s="31"/>
      <c r="H565" s="31"/>
    </row>
    <row r="566" spans="1:8" ht="16.5">
      <c r="A566" s="408"/>
      <c r="B566" s="411"/>
      <c r="C566" s="27" t="s">
        <v>57</v>
      </c>
      <c r="D566" s="39">
        <v>16100000</v>
      </c>
      <c r="E566" s="37"/>
      <c r="F566" s="37">
        <f>D566/3</f>
        <v>5366666.666666667</v>
      </c>
      <c r="G566" s="37">
        <f>F566</f>
        <v>5366666.666666667</v>
      </c>
      <c r="H566" s="37">
        <f>G566</f>
        <v>5366666.666666667</v>
      </c>
    </row>
    <row r="567" spans="1:8" ht="16.5">
      <c r="A567" s="408"/>
      <c r="B567" s="411"/>
      <c r="C567" s="27" t="s">
        <v>58</v>
      </c>
      <c r="D567" s="233"/>
      <c r="E567" s="137"/>
      <c r="F567" s="327"/>
      <c r="G567" s="327"/>
      <c r="H567" s="327"/>
    </row>
    <row r="568" spans="1:8" ht="16.5">
      <c r="A568" s="409"/>
      <c r="B568" s="412"/>
      <c r="C568" s="28" t="s">
        <v>65</v>
      </c>
      <c r="D568" s="53">
        <f>SUM(D565:D567)</f>
        <v>16100000</v>
      </c>
      <c r="E568" s="53">
        <f>SUM(E565:E567)</f>
        <v>0</v>
      </c>
      <c r="F568" s="136">
        <f>SUM(F565:F567)</f>
        <v>5366666.666666667</v>
      </c>
      <c r="G568" s="136">
        <f>SUM(G565:G567)</f>
        <v>5366666.666666667</v>
      </c>
      <c r="H568" s="136">
        <f>SUM(H565:H567)</f>
        <v>5366666.666666667</v>
      </c>
    </row>
    <row r="569" spans="1:8" ht="16.5">
      <c r="A569" s="407" t="s">
        <v>742</v>
      </c>
      <c r="B569" s="410" t="s">
        <v>747</v>
      </c>
      <c r="C569" s="26" t="s">
        <v>56</v>
      </c>
      <c r="D569" s="52"/>
      <c r="E569" s="40"/>
      <c r="F569" s="31"/>
      <c r="G569" s="31"/>
      <c r="H569" s="31"/>
    </row>
    <row r="570" spans="1:8" ht="16.5">
      <c r="A570" s="408"/>
      <c r="B570" s="411"/>
      <c r="C570" s="27" t="s">
        <v>57</v>
      </c>
      <c r="D570" s="39">
        <v>19197171</v>
      </c>
      <c r="E570" s="37"/>
      <c r="F570" s="37">
        <f>D570/3</f>
        <v>6399057</v>
      </c>
      <c r="G570" s="37">
        <f>F570</f>
        <v>6399057</v>
      </c>
      <c r="H570" s="37">
        <f>G570</f>
        <v>6399057</v>
      </c>
    </row>
    <row r="571" spans="1:8" ht="16.5">
      <c r="A571" s="408"/>
      <c r="B571" s="411"/>
      <c r="C571" s="27" t="s">
        <v>58</v>
      </c>
      <c r="D571" s="233"/>
      <c r="E571" s="137"/>
      <c r="F571" s="327"/>
      <c r="G571" s="327"/>
      <c r="H571" s="327"/>
    </row>
    <row r="572" spans="1:8" ht="16.5">
      <c r="A572" s="409"/>
      <c r="B572" s="412"/>
      <c r="C572" s="28" t="s">
        <v>65</v>
      </c>
      <c r="D572" s="53">
        <f>SUM(D569:D571)</f>
        <v>19197171</v>
      </c>
      <c r="E572" s="53">
        <f>SUM(E569:E571)</f>
        <v>0</v>
      </c>
      <c r="F572" s="136">
        <f>SUM(F569:F571)</f>
        <v>6399057</v>
      </c>
      <c r="G572" s="136">
        <f>SUM(G569:G571)</f>
        <v>6399057</v>
      </c>
      <c r="H572" s="136">
        <f>SUM(H569:H571)</f>
        <v>6399057</v>
      </c>
    </row>
    <row r="573" spans="1:8" ht="16.5">
      <c r="A573" s="407" t="s">
        <v>743</v>
      </c>
      <c r="B573" s="410" t="s">
        <v>750</v>
      </c>
      <c r="C573" s="26" t="s">
        <v>56</v>
      </c>
      <c r="D573" s="52"/>
      <c r="E573" s="40"/>
      <c r="F573" s="31"/>
      <c r="G573" s="31"/>
      <c r="H573" s="31"/>
    </row>
    <row r="574" spans="1:8" ht="16.5">
      <c r="A574" s="408"/>
      <c r="B574" s="411"/>
      <c r="C574" s="27" t="s">
        <v>57</v>
      </c>
      <c r="D574" s="39">
        <v>27360000</v>
      </c>
      <c r="E574" s="37"/>
      <c r="F574" s="37">
        <f>D574/3</f>
        <v>9120000</v>
      </c>
      <c r="G574" s="37">
        <f>F574</f>
        <v>9120000</v>
      </c>
      <c r="H574" s="37">
        <f>G574</f>
        <v>9120000</v>
      </c>
    </row>
    <row r="575" spans="1:8" ht="16.5">
      <c r="A575" s="408"/>
      <c r="B575" s="411"/>
      <c r="C575" s="27" t="s">
        <v>58</v>
      </c>
      <c r="D575" s="233"/>
      <c r="E575" s="137"/>
      <c r="F575" s="327"/>
      <c r="G575" s="327"/>
      <c r="H575" s="327"/>
    </row>
    <row r="576" spans="1:8" ht="16.5">
      <c r="A576" s="409"/>
      <c r="B576" s="412"/>
      <c r="C576" s="28" t="s">
        <v>65</v>
      </c>
      <c r="D576" s="53">
        <f>SUM(D573:D575)</f>
        <v>27360000</v>
      </c>
      <c r="E576" s="53">
        <f>SUM(E573:E575)</f>
        <v>0</v>
      </c>
      <c r="F576" s="136">
        <f>SUM(F573:F575)</f>
        <v>9120000</v>
      </c>
      <c r="G576" s="136">
        <f>SUM(G573:G575)</f>
        <v>9120000</v>
      </c>
      <c r="H576" s="136">
        <f>SUM(H573:H575)</f>
        <v>9120000</v>
      </c>
    </row>
    <row r="577" spans="1:8" ht="16.5">
      <c r="A577" s="407" t="s">
        <v>744</v>
      </c>
      <c r="B577" s="410" t="s">
        <v>751</v>
      </c>
      <c r="C577" s="26" t="s">
        <v>56</v>
      </c>
      <c r="D577" s="52"/>
      <c r="E577" s="40"/>
      <c r="F577" s="31"/>
      <c r="G577" s="31"/>
      <c r="H577" s="31"/>
    </row>
    <row r="578" spans="1:8" ht="16.5">
      <c r="A578" s="408"/>
      <c r="B578" s="411"/>
      <c r="C578" s="27" t="s">
        <v>57</v>
      </c>
      <c r="D578" s="39">
        <v>15599799</v>
      </c>
      <c r="E578" s="37"/>
      <c r="F578" s="37">
        <f>D578/3</f>
        <v>5199933</v>
      </c>
      <c r="G578" s="37">
        <f>F578</f>
        <v>5199933</v>
      </c>
      <c r="H578" s="37">
        <f>G578</f>
        <v>5199933</v>
      </c>
    </row>
    <row r="579" spans="1:8" ht="16.5">
      <c r="A579" s="408"/>
      <c r="B579" s="411"/>
      <c r="C579" s="27" t="s">
        <v>58</v>
      </c>
      <c r="D579" s="233"/>
      <c r="E579" s="137"/>
      <c r="F579" s="327"/>
      <c r="G579" s="327"/>
      <c r="H579" s="327"/>
    </row>
    <row r="580" spans="1:8" ht="16.5">
      <c r="A580" s="409"/>
      <c r="B580" s="412"/>
      <c r="C580" s="28" t="s">
        <v>65</v>
      </c>
      <c r="D580" s="53">
        <f>SUM(D577:D579)</f>
        <v>15599799</v>
      </c>
      <c r="E580" s="53">
        <f>SUM(E577:E579)</f>
        <v>0</v>
      </c>
      <c r="F580" s="136">
        <f>SUM(F577:F579)</f>
        <v>5199933</v>
      </c>
      <c r="G580" s="136">
        <f>SUM(G577:G579)</f>
        <v>5199933</v>
      </c>
      <c r="H580" s="136">
        <f>SUM(H577:H579)</f>
        <v>5199933</v>
      </c>
    </row>
    <row r="581" spans="1:8" ht="16.5">
      <c r="A581" s="161"/>
      <c r="B581" s="131"/>
      <c r="C581" s="34"/>
      <c r="D581" s="299"/>
      <c r="E581" s="299"/>
      <c r="F581" s="322"/>
      <c r="G581" s="322"/>
      <c r="H581" s="322"/>
    </row>
    <row r="582" spans="1:8" ht="16.5">
      <c r="A582" s="172" t="s">
        <v>731</v>
      </c>
      <c r="B582" s="172"/>
      <c r="C582" s="172"/>
      <c r="D582" s="172" t="s">
        <v>40</v>
      </c>
      <c r="E582" s="172"/>
      <c r="F582" s="320" t="s">
        <v>730</v>
      </c>
      <c r="G582" s="320"/>
      <c r="H582" s="320"/>
    </row>
    <row r="583" spans="1:8" ht="16.5">
      <c r="A583" s="172" t="s">
        <v>732</v>
      </c>
      <c r="B583" s="172"/>
      <c r="C583" s="172"/>
      <c r="D583" s="172" t="s">
        <v>41</v>
      </c>
      <c r="E583" s="172"/>
      <c r="F583" s="320" t="s">
        <v>752</v>
      </c>
      <c r="G583" s="320"/>
      <c r="H583" s="320"/>
    </row>
    <row r="584" spans="1:8" ht="16.5">
      <c r="A584" s="413" t="s">
        <v>753</v>
      </c>
      <c r="B584" s="413"/>
      <c r="C584" s="147"/>
      <c r="D584" s="147" t="s">
        <v>42</v>
      </c>
      <c r="E584" s="145"/>
      <c r="F584" s="413" t="s">
        <v>557</v>
      </c>
      <c r="G584" s="413"/>
      <c r="H584" s="413"/>
    </row>
    <row r="585" spans="1:8" ht="30" customHeight="1">
      <c r="A585" s="413" t="s">
        <v>754</v>
      </c>
      <c r="B585" s="413"/>
      <c r="C585" s="147"/>
      <c r="D585" s="147" t="s">
        <v>43</v>
      </c>
      <c r="E585" s="145"/>
      <c r="F585" s="414" t="s">
        <v>756</v>
      </c>
      <c r="G585" s="414"/>
      <c r="H585" s="414"/>
    </row>
    <row r="586" spans="1:8" ht="16.5">
      <c r="A586" s="148"/>
      <c r="B586" s="146"/>
      <c r="C586" s="40"/>
      <c r="D586" s="169"/>
      <c r="E586" s="150"/>
      <c r="F586" s="335"/>
      <c r="G586" s="303" t="s">
        <v>44</v>
      </c>
      <c r="H586" s="304" t="s">
        <v>0</v>
      </c>
    </row>
    <row r="587" spans="1:8" ht="16.5">
      <c r="A587" s="148"/>
      <c r="B587" s="146"/>
      <c r="C587" s="40"/>
      <c r="D587" s="169"/>
      <c r="E587" s="150"/>
      <c r="F587" s="335"/>
      <c r="G587" s="304" t="s">
        <v>45</v>
      </c>
      <c r="H587" s="304" t="s">
        <v>0</v>
      </c>
    </row>
    <row r="588" spans="1:8" ht="16.5">
      <c r="A588" s="148"/>
      <c r="B588" s="146"/>
      <c r="C588" s="40"/>
      <c r="D588" s="169"/>
      <c r="E588" s="46"/>
      <c r="F588" s="336"/>
      <c r="G588" s="304" t="s">
        <v>46</v>
      </c>
      <c r="H588" s="304"/>
    </row>
    <row r="589" spans="1:8" ht="33">
      <c r="A589" s="159" t="s">
        <v>47</v>
      </c>
      <c r="B589" s="164" t="s">
        <v>48</v>
      </c>
      <c r="C589" s="165" t="s">
        <v>49</v>
      </c>
      <c r="D589" s="160" t="s">
        <v>50</v>
      </c>
      <c r="E589" s="170" t="s">
        <v>51</v>
      </c>
      <c r="F589" s="316"/>
      <c r="G589" s="316"/>
      <c r="H589" s="333"/>
    </row>
    <row r="590" spans="1:8" ht="16.5">
      <c r="A590" s="159"/>
      <c r="B590" s="164"/>
      <c r="C590" s="165"/>
      <c r="D590" s="160"/>
      <c r="E590" s="151" t="s">
        <v>52</v>
      </c>
      <c r="F590" s="304" t="s">
        <v>53</v>
      </c>
      <c r="G590" s="304" t="s">
        <v>54</v>
      </c>
      <c r="H590" s="304" t="s">
        <v>55</v>
      </c>
    </row>
    <row r="591" spans="1:8" ht="16.5">
      <c r="A591" s="159">
        <v>1</v>
      </c>
      <c r="B591" s="159">
        <v>2</v>
      </c>
      <c r="C591" s="151">
        <v>3</v>
      </c>
      <c r="D591" s="160">
        <v>4</v>
      </c>
      <c r="E591" s="151">
        <v>5</v>
      </c>
      <c r="F591" s="304">
        <v>6</v>
      </c>
      <c r="G591" s="304">
        <v>7</v>
      </c>
      <c r="H591" s="304">
        <v>8</v>
      </c>
    </row>
    <row r="592" spans="1:8" ht="16.5">
      <c r="A592" s="407" t="s">
        <v>755</v>
      </c>
      <c r="B592" s="410" t="s">
        <v>759</v>
      </c>
      <c r="C592" s="26" t="s">
        <v>56</v>
      </c>
      <c r="D592" s="52"/>
      <c r="E592" s="40"/>
      <c r="F592" s="31"/>
      <c r="G592" s="31"/>
      <c r="H592" s="31"/>
    </row>
    <row r="593" spans="1:8" ht="16.5">
      <c r="A593" s="408"/>
      <c r="B593" s="411"/>
      <c r="C593" s="27" t="s">
        <v>57</v>
      </c>
      <c r="D593" s="39">
        <v>40000000</v>
      </c>
      <c r="E593" s="37"/>
      <c r="F593" s="37">
        <f>D593/3</f>
        <v>13333333.333333334</v>
      </c>
      <c r="G593" s="37">
        <f>F593</f>
        <v>13333333.333333334</v>
      </c>
      <c r="H593" s="37">
        <f>G593</f>
        <v>13333333.333333334</v>
      </c>
    </row>
    <row r="594" spans="1:8" ht="16.5">
      <c r="A594" s="408"/>
      <c r="B594" s="411"/>
      <c r="C594" s="27" t="s">
        <v>58</v>
      </c>
      <c r="D594" s="233"/>
      <c r="E594" s="137"/>
      <c r="F594" s="327"/>
      <c r="G594" s="327"/>
      <c r="H594" s="327"/>
    </row>
    <row r="595" spans="1:8" ht="16.5">
      <c r="A595" s="409"/>
      <c r="B595" s="412"/>
      <c r="C595" s="28" t="s">
        <v>65</v>
      </c>
      <c r="D595" s="53">
        <f>SUM(D592:D594)</f>
        <v>40000000</v>
      </c>
      <c r="E595" s="53">
        <f>SUM(E592:E594)</f>
        <v>0</v>
      </c>
      <c r="F595" s="136">
        <f>SUM(F592:F594)</f>
        <v>13333333.333333334</v>
      </c>
      <c r="G595" s="136">
        <f>SUM(G592:G594)</f>
        <v>13333333.333333334</v>
      </c>
      <c r="H595" s="136">
        <f>SUM(H592:H594)</f>
        <v>13333333.333333334</v>
      </c>
    </row>
    <row r="596" spans="1:8" ht="16.5">
      <c r="A596" s="407" t="s">
        <v>153</v>
      </c>
      <c r="B596" s="410" t="s">
        <v>760</v>
      </c>
      <c r="C596" s="26" t="s">
        <v>56</v>
      </c>
      <c r="D596" s="52"/>
      <c r="E596" s="40"/>
      <c r="F596" s="31"/>
      <c r="G596" s="31"/>
      <c r="H596" s="31"/>
    </row>
    <row r="597" spans="1:8" ht="16.5">
      <c r="A597" s="408"/>
      <c r="B597" s="411"/>
      <c r="C597" s="27" t="s">
        <v>57</v>
      </c>
      <c r="D597" s="39">
        <v>69083200</v>
      </c>
      <c r="E597" s="37"/>
      <c r="F597" s="37">
        <f>D597/3</f>
        <v>23027733.333333332</v>
      </c>
      <c r="G597" s="37">
        <f>F597</f>
        <v>23027733.333333332</v>
      </c>
      <c r="H597" s="37">
        <f>G597</f>
        <v>23027733.333333332</v>
      </c>
    </row>
    <row r="598" spans="1:8" ht="16.5">
      <c r="A598" s="408"/>
      <c r="B598" s="411"/>
      <c r="C598" s="27" t="s">
        <v>58</v>
      </c>
      <c r="D598" s="233"/>
      <c r="E598" s="137"/>
      <c r="F598" s="327"/>
      <c r="G598" s="327"/>
      <c r="H598" s="327"/>
    </row>
    <row r="599" spans="1:8" ht="16.5">
      <c r="A599" s="409"/>
      <c r="B599" s="412"/>
      <c r="C599" s="28" t="s">
        <v>65</v>
      </c>
      <c r="D599" s="53">
        <f>SUM(D596:D598)</f>
        <v>69083200</v>
      </c>
      <c r="E599" s="53">
        <f>SUM(E596:E598)</f>
        <v>0</v>
      </c>
      <c r="F599" s="136">
        <f>SUM(F596:F598)</f>
        <v>23027733.333333332</v>
      </c>
      <c r="G599" s="136">
        <f>SUM(G596:G598)</f>
        <v>23027733.333333332</v>
      </c>
      <c r="H599" s="136">
        <f>SUM(H596:H598)</f>
        <v>23027733.333333332</v>
      </c>
    </row>
    <row r="600" spans="1:8" ht="16.5">
      <c r="A600" s="407" t="s">
        <v>757</v>
      </c>
      <c r="B600" s="410" t="s">
        <v>761</v>
      </c>
      <c r="C600" s="26" t="s">
        <v>56</v>
      </c>
      <c r="D600" s="52"/>
      <c r="E600" s="40"/>
      <c r="F600" s="31"/>
      <c r="G600" s="31"/>
      <c r="H600" s="31"/>
    </row>
    <row r="601" spans="1:8" ht="16.5">
      <c r="A601" s="408"/>
      <c r="B601" s="411"/>
      <c r="C601" s="27" t="s">
        <v>57</v>
      </c>
      <c r="D601" s="39">
        <v>40000000</v>
      </c>
      <c r="E601" s="37"/>
      <c r="F601" s="37">
        <v>20000000</v>
      </c>
      <c r="G601" s="37">
        <f>D601/2</f>
        <v>20000000</v>
      </c>
      <c r="H601" s="37"/>
    </row>
    <row r="602" spans="1:8" ht="16.5">
      <c r="A602" s="408"/>
      <c r="B602" s="411"/>
      <c r="C602" s="27" t="s">
        <v>58</v>
      </c>
      <c r="D602" s="233"/>
      <c r="E602" s="137"/>
      <c r="F602" s="327"/>
      <c r="G602" s="327"/>
      <c r="H602" s="327"/>
    </row>
    <row r="603" spans="1:8" ht="16.5">
      <c r="A603" s="409"/>
      <c r="B603" s="412"/>
      <c r="C603" s="28" t="s">
        <v>65</v>
      </c>
      <c r="D603" s="53">
        <f>SUM(D600:D602)</f>
        <v>40000000</v>
      </c>
      <c r="E603" s="53">
        <f>SUM(E600:E602)</f>
        <v>0</v>
      </c>
      <c r="F603" s="136">
        <f>SUM(F600:F602)</f>
        <v>20000000</v>
      </c>
      <c r="G603" s="136">
        <f>SUM(G600:G602)</f>
        <v>20000000</v>
      </c>
      <c r="H603" s="136">
        <f>SUM(H600:H602)</f>
        <v>0</v>
      </c>
    </row>
    <row r="604" spans="1:8" ht="16.5">
      <c r="A604" s="407" t="s">
        <v>758</v>
      </c>
      <c r="B604" s="410" t="s">
        <v>762</v>
      </c>
      <c r="C604" s="26" t="s">
        <v>56</v>
      </c>
      <c r="D604" s="52"/>
      <c r="E604" s="40"/>
      <c r="F604" s="31"/>
      <c r="G604" s="31"/>
      <c r="H604" s="31"/>
    </row>
    <row r="605" spans="1:8" ht="16.5">
      <c r="A605" s="408"/>
      <c r="B605" s="411"/>
      <c r="C605" s="27" t="s">
        <v>57</v>
      </c>
      <c r="D605" s="39">
        <v>10000000</v>
      </c>
      <c r="E605" s="37"/>
      <c r="F605" s="37">
        <v>5000000</v>
      </c>
      <c r="G605" s="37">
        <v>5000000</v>
      </c>
      <c r="H605" s="37"/>
    </row>
    <row r="606" spans="1:8" ht="16.5">
      <c r="A606" s="408"/>
      <c r="B606" s="411"/>
      <c r="C606" s="27" t="s">
        <v>58</v>
      </c>
      <c r="D606" s="233"/>
      <c r="E606" s="137"/>
      <c r="F606" s="327"/>
      <c r="G606" s="327"/>
      <c r="H606" s="327"/>
    </row>
    <row r="607" spans="1:8" ht="16.5">
      <c r="A607" s="409"/>
      <c r="B607" s="412"/>
      <c r="C607" s="28" t="s">
        <v>65</v>
      </c>
      <c r="D607" s="53">
        <f>SUM(D604:D606)</f>
        <v>10000000</v>
      </c>
      <c r="E607" s="53">
        <f>SUM(E604:E606)</f>
        <v>0</v>
      </c>
      <c r="F607" s="136">
        <f>SUM(F604:F606)</f>
        <v>5000000</v>
      </c>
      <c r="G607" s="136">
        <f>SUM(G604:G606)</f>
        <v>5000000</v>
      </c>
      <c r="H607" s="136">
        <f>SUM(H604:H606)</f>
        <v>0</v>
      </c>
    </row>
    <row r="608" spans="1:8" ht="16.5">
      <c r="A608" s="161"/>
      <c r="B608" s="131"/>
      <c r="C608" s="34"/>
      <c r="D608" s="299"/>
      <c r="E608" s="299"/>
      <c r="F608" s="322"/>
      <c r="G608" s="322"/>
      <c r="H608" s="322"/>
    </row>
    <row r="609" spans="1:8" ht="16.5">
      <c r="A609" s="172" t="s">
        <v>763</v>
      </c>
      <c r="B609" s="172"/>
      <c r="C609" s="172"/>
      <c r="D609" s="172" t="s">
        <v>40</v>
      </c>
      <c r="E609" s="172"/>
      <c r="F609" s="320" t="s">
        <v>764</v>
      </c>
      <c r="G609" s="320"/>
      <c r="H609" s="320"/>
    </row>
    <row r="610" spans="1:8" ht="16.5">
      <c r="A610" s="172" t="s">
        <v>732</v>
      </c>
      <c r="B610" s="172"/>
      <c r="C610" s="172"/>
      <c r="D610" s="172" t="s">
        <v>41</v>
      </c>
      <c r="E610" s="172"/>
      <c r="F610" s="320" t="s">
        <v>752</v>
      </c>
      <c r="G610" s="320"/>
      <c r="H610" s="320"/>
    </row>
    <row r="611" spans="1:8" ht="16.5">
      <c r="A611" s="413" t="s">
        <v>765</v>
      </c>
      <c r="B611" s="413"/>
      <c r="C611" s="147"/>
      <c r="D611" s="147" t="s">
        <v>42</v>
      </c>
      <c r="E611" s="145"/>
      <c r="F611" s="413" t="s">
        <v>767</v>
      </c>
      <c r="G611" s="413"/>
      <c r="H611" s="413"/>
    </row>
    <row r="612" spans="1:8" ht="30.75" customHeight="1">
      <c r="A612" s="413" t="s">
        <v>766</v>
      </c>
      <c r="B612" s="413"/>
      <c r="C612" s="147"/>
      <c r="D612" s="147" t="s">
        <v>43</v>
      </c>
      <c r="E612" s="145"/>
      <c r="F612" s="414" t="s">
        <v>768</v>
      </c>
      <c r="G612" s="414"/>
      <c r="H612" s="414"/>
    </row>
    <row r="613" spans="1:8" ht="16.5">
      <c r="A613" s="148"/>
      <c r="B613" s="146"/>
      <c r="C613" s="40"/>
      <c r="D613" s="169"/>
      <c r="E613" s="150"/>
      <c r="F613" s="335"/>
      <c r="G613" s="303" t="s">
        <v>44</v>
      </c>
      <c r="H613" s="304" t="s">
        <v>0</v>
      </c>
    </row>
    <row r="614" spans="1:8" ht="16.5">
      <c r="A614" s="148"/>
      <c r="B614" s="146"/>
      <c r="C614" s="40"/>
      <c r="D614" s="169"/>
      <c r="E614" s="150"/>
      <c r="F614" s="335"/>
      <c r="G614" s="304" t="s">
        <v>45</v>
      </c>
      <c r="H614" s="304" t="s">
        <v>0</v>
      </c>
    </row>
    <row r="615" spans="1:8" ht="16.5">
      <c r="A615" s="148"/>
      <c r="B615" s="146"/>
      <c r="C615" s="40"/>
      <c r="D615" s="169"/>
      <c r="E615" s="46"/>
      <c r="F615" s="336"/>
      <c r="G615" s="304" t="s">
        <v>46</v>
      </c>
      <c r="H615" s="304"/>
    </row>
    <row r="616" spans="1:8" ht="33">
      <c r="A616" s="159" t="s">
        <v>47</v>
      </c>
      <c r="B616" s="164" t="s">
        <v>48</v>
      </c>
      <c r="C616" s="165" t="s">
        <v>49</v>
      </c>
      <c r="D616" s="160" t="s">
        <v>50</v>
      </c>
      <c r="E616" s="170" t="s">
        <v>51</v>
      </c>
      <c r="F616" s="316"/>
      <c r="G616" s="316"/>
      <c r="H616" s="333"/>
    </row>
    <row r="617" spans="1:8" ht="16.5">
      <c r="A617" s="159"/>
      <c r="B617" s="164"/>
      <c r="C617" s="165"/>
      <c r="D617" s="160"/>
      <c r="E617" s="151" t="s">
        <v>52</v>
      </c>
      <c r="F617" s="304" t="s">
        <v>53</v>
      </c>
      <c r="G617" s="304" t="s">
        <v>54</v>
      </c>
      <c r="H617" s="304" t="s">
        <v>55</v>
      </c>
    </row>
    <row r="618" spans="1:8" ht="16.5">
      <c r="A618" s="159">
        <v>1</v>
      </c>
      <c r="B618" s="159">
        <v>2</v>
      </c>
      <c r="C618" s="151">
        <v>3</v>
      </c>
      <c r="D618" s="160">
        <v>4</v>
      </c>
      <c r="E618" s="151">
        <v>5</v>
      </c>
      <c r="F618" s="304">
        <v>6</v>
      </c>
      <c r="G618" s="304">
        <v>7</v>
      </c>
      <c r="H618" s="304">
        <v>8</v>
      </c>
    </row>
    <row r="619" spans="1:8" ht="16.5">
      <c r="A619" s="407" t="s">
        <v>769</v>
      </c>
      <c r="B619" s="410" t="s">
        <v>770</v>
      </c>
      <c r="C619" s="26" t="s">
        <v>56</v>
      </c>
      <c r="D619" s="52"/>
      <c r="E619" s="40"/>
      <c r="F619" s="31"/>
      <c r="G619" s="31"/>
      <c r="H619" s="31"/>
    </row>
    <row r="620" spans="1:8" ht="16.5">
      <c r="A620" s="408"/>
      <c r="B620" s="411"/>
      <c r="C620" s="27" t="s">
        <v>57</v>
      </c>
      <c r="D620" s="39">
        <v>210000000</v>
      </c>
      <c r="E620" s="37"/>
      <c r="F620" s="37">
        <f>D620/3</f>
        <v>70000000</v>
      </c>
      <c r="G620" s="37">
        <v>70000000</v>
      </c>
      <c r="H620" s="37">
        <v>70000000</v>
      </c>
    </row>
    <row r="621" spans="1:8" ht="16.5">
      <c r="A621" s="408"/>
      <c r="B621" s="411"/>
      <c r="C621" s="27" t="s">
        <v>58</v>
      </c>
      <c r="D621" s="233"/>
      <c r="E621" s="137"/>
      <c r="F621" s="327"/>
      <c r="G621" s="327"/>
      <c r="H621" s="327"/>
    </row>
    <row r="622" spans="1:8" ht="16.5">
      <c r="A622" s="409"/>
      <c r="B622" s="412"/>
      <c r="C622" s="28" t="s">
        <v>65</v>
      </c>
      <c r="D622" s="53">
        <f>SUM(D619:D621)</f>
        <v>210000000</v>
      </c>
      <c r="E622" s="53">
        <f>SUM(E619:E621)</f>
        <v>0</v>
      </c>
      <c r="F622" s="136">
        <f>SUM(F619:F621)</f>
        <v>70000000</v>
      </c>
      <c r="G622" s="136">
        <f>SUM(G619:G621)</f>
        <v>70000000</v>
      </c>
      <c r="H622" s="136">
        <f>SUM(H619:H621)</f>
        <v>70000000</v>
      </c>
    </row>
    <row r="623" spans="1:8" ht="16.5">
      <c r="A623" s="407" t="s">
        <v>149</v>
      </c>
      <c r="B623" s="410" t="s">
        <v>771</v>
      </c>
      <c r="C623" s="26" t="s">
        <v>56</v>
      </c>
      <c r="D623" s="52"/>
      <c r="E623" s="40"/>
      <c r="F623" s="31"/>
      <c r="G623" s="31"/>
      <c r="H623" s="31"/>
    </row>
    <row r="624" spans="1:8" ht="16.5">
      <c r="A624" s="408"/>
      <c r="B624" s="411"/>
      <c r="C624" s="27" t="s">
        <v>57</v>
      </c>
      <c r="D624" s="39">
        <v>30000000</v>
      </c>
      <c r="E624" s="37"/>
      <c r="F624" s="37"/>
      <c r="G624" s="37">
        <v>15000000</v>
      </c>
      <c r="H624" s="37">
        <v>15000000</v>
      </c>
    </row>
    <row r="625" spans="1:8" ht="16.5">
      <c r="A625" s="408"/>
      <c r="B625" s="411"/>
      <c r="C625" s="27" t="s">
        <v>58</v>
      </c>
      <c r="D625" s="233"/>
      <c r="E625" s="137"/>
      <c r="F625" s="327"/>
      <c r="G625" s="327"/>
      <c r="H625" s="327"/>
    </row>
    <row r="626" spans="1:8" ht="16.5">
      <c r="A626" s="409"/>
      <c r="B626" s="412"/>
      <c r="C626" s="28" t="s">
        <v>65</v>
      </c>
      <c r="D626" s="53">
        <f>SUM(D623:D625)</f>
        <v>30000000</v>
      </c>
      <c r="E626" s="53">
        <f>SUM(E623:E625)</f>
        <v>0</v>
      </c>
      <c r="F626" s="136">
        <f>SUM(F623:F625)</f>
        <v>0</v>
      </c>
      <c r="G626" s="136">
        <f>SUM(G623:G625)</f>
        <v>15000000</v>
      </c>
      <c r="H626" s="136">
        <f>SUM(H623:H625)</f>
        <v>15000000</v>
      </c>
    </row>
    <row r="627" spans="1:8" ht="16.5">
      <c r="A627" s="407" t="s">
        <v>152</v>
      </c>
      <c r="B627" s="410" t="s">
        <v>772</v>
      </c>
      <c r="C627" s="26" t="s">
        <v>56</v>
      </c>
      <c r="D627" s="52"/>
      <c r="E627" s="40"/>
      <c r="F627" s="31"/>
      <c r="G627" s="31"/>
      <c r="H627" s="31"/>
    </row>
    <row r="628" spans="1:8" ht="16.5">
      <c r="A628" s="408"/>
      <c r="B628" s="411"/>
      <c r="C628" s="27" t="s">
        <v>57</v>
      </c>
      <c r="D628" s="39">
        <v>33547800</v>
      </c>
      <c r="E628" s="37"/>
      <c r="F628" s="37"/>
      <c r="G628" s="37">
        <f>D628</f>
        <v>33547800</v>
      </c>
      <c r="H628" s="37"/>
    </row>
    <row r="629" spans="1:8" ht="16.5">
      <c r="A629" s="408"/>
      <c r="B629" s="411"/>
      <c r="C629" s="27" t="s">
        <v>58</v>
      </c>
      <c r="D629" s="233"/>
      <c r="E629" s="137"/>
      <c r="F629" s="327"/>
      <c r="G629" s="327"/>
      <c r="H629" s="327"/>
    </row>
    <row r="630" spans="1:8" ht="16.5">
      <c r="A630" s="409"/>
      <c r="B630" s="412"/>
      <c r="C630" s="28" t="s">
        <v>65</v>
      </c>
      <c r="D630" s="53">
        <f>SUM(D627:D629)</f>
        <v>33547800</v>
      </c>
      <c r="E630" s="53">
        <f>SUM(E627:E629)</f>
        <v>0</v>
      </c>
      <c r="F630" s="136">
        <f>SUM(F627:F629)</f>
        <v>0</v>
      </c>
      <c r="G630" s="136">
        <f>SUM(G627:G629)</f>
        <v>33547800</v>
      </c>
      <c r="H630" s="136">
        <f>SUM(H627:H629)</f>
        <v>0</v>
      </c>
    </row>
    <row r="631" spans="1:8" ht="16.5">
      <c r="A631" s="161"/>
      <c r="B631" s="131"/>
      <c r="C631" s="34"/>
      <c r="D631" s="299"/>
      <c r="E631" s="299"/>
      <c r="F631" s="322"/>
      <c r="G631" s="322"/>
      <c r="H631" s="322"/>
    </row>
    <row r="632" spans="1:8" ht="16.5">
      <c r="A632" s="172" t="s">
        <v>763</v>
      </c>
      <c r="B632" s="172"/>
      <c r="C632" s="172"/>
      <c r="D632" s="172" t="s">
        <v>40</v>
      </c>
      <c r="E632" s="172"/>
      <c r="F632" s="320" t="s">
        <v>764</v>
      </c>
      <c r="G632" s="320"/>
      <c r="H632" s="320"/>
    </row>
    <row r="633" spans="1:8" ht="16.5">
      <c r="A633" s="172" t="s">
        <v>732</v>
      </c>
      <c r="B633" s="172"/>
      <c r="C633" s="172"/>
      <c r="D633" s="172" t="s">
        <v>41</v>
      </c>
      <c r="E633" s="172"/>
      <c r="F633" s="320" t="s">
        <v>752</v>
      </c>
      <c r="G633" s="320"/>
      <c r="H633" s="320"/>
    </row>
    <row r="634" spans="1:8" ht="32.25" customHeight="1">
      <c r="A634" s="413" t="s">
        <v>773</v>
      </c>
      <c r="B634" s="413"/>
      <c r="C634" s="147"/>
      <c r="D634" s="147" t="s">
        <v>42</v>
      </c>
      <c r="E634" s="145"/>
      <c r="F634" s="413" t="s">
        <v>600</v>
      </c>
      <c r="G634" s="413"/>
      <c r="H634" s="413"/>
    </row>
    <row r="635" spans="1:8" ht="33.75" customHeight="1">
      <c r="A635" s="413" t="s">
        <v>774</v>
      </c>
      <c r="B635" s="413"/>
      <c r="C635" s="147"/>
      <c r="D635" s="147" t="s">
        <v>43</v>
      </c>
      <c r="E635" s="145"/>
      <c r="F635" s="414" t="s">
        <v>775</v>
      </c>
      <c r="G635" s="414"/>
      <c r="H635" s="414"/>
    </row>
    <row r="636" spans="1:8" ht="16.5">
      <c r="A636" s="148"/>
      <c r="B636" s="146"/>
      <c r="C636" s="40"/>
      <c r="D636" s="169"/>
      <c r="E636" s="150"/>
      <c r="F636" s="335"/>
      <c r="G636" s="303" t="s">
        <v>44</v>
      </c>
      <c r="H636" s="304" t="s">
        <v>0</v>
      </c>
    </row>
    <row r="637" spans="1:8" ht="16.5">
      <c r="A637" s="148"/>
      <c r="B637" s="146"/>
      <c r="C637" s="40"/>
      <c r="D637" s="169"/>
      <c r="E637" s="150"/>
      <c r="F637" s="335"/>
      <c r="G637" s="304" t="s">
        <v>45</v>
      </c>
      <c r="H637" s="304" t="s">
        <v>0</v>
      </c>
    </row>
    <row r="638" spans="1:8" ht="16.5">
      <c r="A638" s="148"/>
      <c r="B638" s="146"/>
      <c r="C638" s="40"/>
      <c r="D638" s="169"/>
      <c r="E638" s="46"/>
      <c r="F638" s="336"/>
      <c r="G638" s="304" t="s">
        <v>46</v>
      </c>
      <c r="H638" s="304"/>
    </row>
    <row r="639" spans="1:8" ht="33">
      <c r="A639" s="159" t="s">
        <v>47</v>
      </c>
      <c r="B639" s="164" t="s">
        <v>48</v>
      </c>
      <c r="C639" s="165" t="s">
        <v>49</v>
      </c>
      <c r="D639" s="160" t="s">
        <v>50</v>
      </c>
      <c r="E639" s="170" t="s">
        <v>51</v>
      </c>
      <c r="F639" s="316"/>
      <c r="G639" s="316"/>
      <c r="H639" s="333"/>
    </row>
    <row r="640" spans="1:8" ht="16.5">
      <c r="A640" s="159"/>
      <c r="B640" s="164"/>
      <c r="C640" s="165"/>
      <c r="D640" s="160"/>
      <c r="E640" s="151" t="s">
        <v>52</v>
      </c>
      <c r="F640" s="304" t="s">
        <v>53</v>
      </c>
      <c r="G640" s="304" t="s">
        <v>54</v>
      </c>
      <c r="H640" s="304" t="s">
        <v>55</v>
      </c>
    </row>
    <row r="641" spans="1:8" ht="16.5">
      <c r="A641" s="159">
        <v>1</v>
      </c>
      <c r="B641" s="159">
        <v>2</v>
      </c>
      <c r="C641" s="151">
        <v>3</v>
      </c>
      <c r="D641" s="160">
        <v>4</v>
      </c>
      <c r="E641" s="151">
        <v>5</v>
      </c>
      <c r="F641" s="304">
        <v>6</v>
      </c>
      <c r="G641" s="304">
        <v>7</v>
      </c>
      <c r="H641" s="304">
        <v>8</v>
      </c>
    </row>
    <row r="642" spans="1:8" ht="16.5">
      <c r="A642" s="407" t="s">
        <v>776</v>
      </c>
      <c r="B642" s="410" t="s">
        <v>777</v>
      </c>
      <c r="C642" s="26" t="s">
        <v>56</v>
      </c>
      <c r="D642" s="52"/>
      <c r="E642" s="40"/>
      <c r="F642" s="31"/>
      <c r="G642" s="31"/>
      <c r="H642" s="31"/>
    </row>
    <row r="643" spans="1:8" ht="16.5">
      <c r="A643" s="408"/>
      <c r="B643" s="411"/>
      <c r="C643" s="27" t="s">
        <v>57</v>
      </c>
      <c r="D643" s="39">
        <v>9620000</v>
      </c>
      <c r="E643" s="37"/>
      <c r="F643" s="37"/>
      <c r="G643" s="37">
        <f>D643</f>
        <v>9620000</v>
      </c>
      <c r="H643" s="37"/>
    </row>
    <row r="644" spans="1:8" ht="16.5">
      <c r="A644" s="408"/>
      <c r="B644" s="411"/>
      <c r="C644" s="27" t="s">
        <v>58</v>
      </c>
      <c r="D644" s="233"/>
      <c r="E644" s="137"/>
      <c r="F644" s="327"/>
      <c r="G644" s="327"/>
      <c r="H644" s="327"/>
    </row>
    <row r="645" spans="1:8" ht="16.5">
      <c r="A645" s="409"/>
      <c r="B645" s="412"/>
      <c r="C645" s="28" t="s">
        <v>65</v>
      </c>
      <c r="D645" s="53">
        <f>SUM(D642:D644)</f>
        <v>9620000</v>
      </c>
      <c r="E645" s="53">
        <f>SUM(E642:E644)</f>
        <v>0</v>
      </c>
      <c r="F645" s="136">
        <f>SUM(F642:F644)</f>
        <v>0</v>
      </c>
      <c r="G645" s="136">
        <f>SUM(G642:G644)</f>
        <v>9620000</v>
      </c>
      <c r="H645" s="136">
        <f>SUM(H642:H644)</f>
        <v>0</v>
      </c>
    </row>
    <row r="646" spans="1:8" ht="16.5">
      <c r="A646" s="161"/>
      <c r="B646" s="131"/>
      <c r="C646" s="34"/>
      <c r="D646" s="299"/>
      <c r="E646" s="299"/>
      <c r="F646" s="322"/>
      <c r="G646" s="322"/>
      <c r="H646" s="322"/>
    </row>
    <row r="647" spans="1:8" ht="16.5">
      <c r="A647" s="172" t="s">
        <v>763</v>
      </c>
      <c r="B647" s="172"/>
      <c r="C647" s="172"/>
      <c r="D647" s="172" t="s">
        <v>40</v>
      </c>
      <c r="E647" s="172"/>
      <c r="F647" s="320" t="s">
        <v>764</v>
      </c>
      <c r="G647" s="320"/>
      <c r="H647" s="320"/>
    </row>
    <row r="648" spans="1:8" ht="16.5">
      <c r="A648" s="172" t="s">
        <v>732</v>
      </c>
      <c r="B648" s="172"/>
      <c r="C648" s="172"/>
      <c r="D648" s="172" t="s">
        <v>41</v>
      </c>
      <c r="E648" s="172"/>
      <c r="F648" s="320" t="s">
        <v>752</v>
      </c>
      <c r="G648" s="320"/>
      <c r="H648" s="320"/>
    </row>
    <row r="649" spans="1:8" ht="16.5">
      <c r="A649" s="413" t="s">
        <v>773</v>
      </c>
      <c r="B649" s="413"/>
      <c r="C649" s="147"/>
      <c r="D649" s="147" t="s">
        <v>42</v>
      </c>
      <c r="E649" s="145"/>
      <c r="F649" s="413" t="s">
        <v>600</v>
      </c>
      <c r="G649" s="413"/>
      <c r="H649" s="413"/>
    </row>
    <row r="650" spans="1:8" ht="30.75" customHeight="1">
      <c r="A650" s="413" t="s">
        <v>779</v>
      </c>
      <c r="B650" s="413"/>
      <c r="C650" s="147"/>
      <c r="D650" s="147" t="s">
        <v>43</v>
      </c>
      <c r="E650" s="145"/>
      <c r="F650" s="414" t="s">
        <v>778</v>
      </c>
      <c r="G650" s="414"/>
      <c r="H650" s="414"/>
    </row>
    <row r="651" spans="1:8" ht="16.5">
      <c r="A651" s="148"/>
      <c r="B651" s="146"/>
      <c r="C651" s="40"/>
      <c r="D651" s="169"/>
      <c r="E651" s="150"/>
      <c r="F651" s="335"/>
      <c r="G651" s="303" t="s">
        <v>44</v>
      </c>
      <c r="H651" s="304" t="s">
        <v>0</v>
      </c>
    </row>
    <row r="652" spans="1:8" ht="16.5">
      <c r="A652" s="148"/>
      <c r="B652" s="146"/>
      <c r="C652" s="40"/>
      <c r="D652" s="169"/>
      <c r="E652" s="150"/>
      <c r="F652" s="335"/>
      <c r="G652" s="304" t="s">
        <v>45</v>
      </c>
      <c r="H652" s="304" t="s">
        <v>0</v>
      </c>
    </row>
    <row r="653" spans="1:8" ht="16.5">
      <c r="A653" s="148"/>
      <c r="B653" s="146"/>
      <c r="C653" s="40"/>
      <c r="D653" s="169"/>
      <c r="E653" s="46"/>
      <c r="F653" s="336"/>
      <c r="G653" s="304" t="s">
        <v>46</v>
      </c>
      <c r="H653" s="304"/>
    </row>
    <row r="654" spans="1:8" ht="33">
      <c r="A654" s="159" t="s">
        <v>47</v>
      </c>
      <c r="B654" s="164" t="s">
        <v>48</v>
      </c>
      <c r="C654" s="165" t="s">
        <v>49</v>
      </c>
      <c r="D654" s="160" t="s">
        <v>50</v>
      </c>
      <c r="E654" s="170" t="s">
        <v>51</v>
      </c>
      <c r="F654" s="316"/>
      <c r="G654" s="316"/>
      <c r="H654" s="333"/>
    </row>
    <row r="655" spans="1:8" ht="16.5">
      <c r="A655" s="159"/>
      <c r="B655" s="164"/>
      <c r="C655" s="165"/>
      <c r="D655" s="160"/>
      <c r="E655" s="151" t="s">
        <v>52</v>
      </c>
      <c r="F655" s="304" t="s">
        <v>53</v>
      </c>
      <c r="G655" s="304" t="s">
        <v>54</v>
      </c>
      <c r="H655" s="304" t="s">
        <v>55</v>
      </c>
    </row>
    <row r="656" spans="1:8" ht="16.5">
      <c r="A656" s="159">
        <v>1</v>
      </c>
      <c r="B656" s="159">
        <v>2</v>
      </c>
      <c r="C656" s="151">
        <v>3</v>
      </c>
      <c r="D656" s="160">
        <v>4</v>
      </c>
      <c r="E656" s="151">
        <v>5</v>
      </c>
      <c r="F656" s="304">
        <v>6</v>
      </c>
      <c r="G656" s="304">
        <v>7</v>
      </c>
      <c r="H656" s="304">
        <v>8</v>
      </c>
    </row>
    <row r="657" spans="1:8" ht="16.5">
      <c r="A657" s="407" t="s">
        <v>780</v>
      </c>
      <c r="B657" s="410" t="s">
        <v>782</v>
      </c>
      <c r="C657" s="26" t="s">
        <v>56</v>
      </c>
      <c r="D657" s="52"/>
      <c r="E657" s="40"/>
      <c r="F657" s="31"/>
      <c r="G657" s="31"/>
      <c r="H657" s="31"/>
    </row>
    <row r="658" spans="1:8" ht="16.5">
      <c r="A658" s="408"/>
      <c r="B658" s="411"/>
      <c r="C658" s="27" t="s">
        <v>57</v>
      </c>
      <c r="D658" s="39">
        <v>15995400</v>
      </c>
      <c r="E658" s="37"/>
      <c r="F658" s="37"/>
      <c r="G658" s="37">
        <f>D658/2</f>
        <v>7997700</v>
      </c>
      <c r="H658" s="37">
        <f>G658</f>
        <v>7997700</v>
      </c>
    </row>
    <row r="659" spans="1:8" ht="16.5">
      <c r="A659" s="408"/>
      <c r="B659" s="411"/>
      <c r="C659" s="27" t="s">
        <v>58</v>
      </c>
      <c r="D659" s="233"/>
      <c r="E659" s="137"/>
      <c r="F659" s="327"/>
      <c r="G659" s="327"/>
      <c r="H659" s="327"/>
    </row>
    <row r="660" spans="1:8" ht="16.5">
      <c r="A660" s="409"/>
      <c r="B660" s="412"/>
      <c r="C660" s="28" t="s">
        <v>65</v>
      </c>
      <c r="D660" s="53">
        <f>SUM(D657:D659)</f>
        <v>15995400</v>
      </c>
      <c r="E660" s="53">
        <f>SUM(E657:E659)</f>
        <v>0</v>
      </c>
      <c r="F660" s="136">
        <f>SUM(F657:F659)</f>
        <v>0</v>
      </c>
      <c r="G660" s="136">
        <f>SUM(G657:G659)</f>
        <v>7997700</v>
      </c>
      <c r="H660" s="136">
        <f>SUM(H657:H659)</f>
        <v>7997700</v>
      </c>
    </row>
    <row r="661" spans="1:8" ht="16.5">
      <c r="A661" s="407" t="s">
        <v>781</v>
      </c>
      <c r="B661" s="410" t="s">
        <v>783</v>
      </c>
      <c r="C661" s="26" t="s">
        <v>56</v>
      </c>
      <c r="D661" s="52"/>
      <c r="E661" s="40"/>
      <c r="F661" s="31"/>
      <c r="G661" s="31"/>
      <c r="H661" s="31"/>
    </row>
    <row r="662" spans="1:8" ht="16.5">
      <c r="A662" s="408"/>
      <c r="B662" s="411"/>
      <c r="C662" s="27" t="s">
        <v>57</v>
      </c>
      <c r="D662" s="39">
        <v>9500000</v>
      </c>
      <c r="E662" s="37"/>
      <c r="F662" s="37"/>
      <c r="G662" s="37">
        <f>D662/2</f>
        <v>4750000</v>
      </c>
      <c r="H662" s="37">
        <f>G662</f>
        <v>4750000</v>
      </c>
    </row>
    <row r="663" spans="1:8" ht="16.5">
      <c r="A663" s="408"/>
      <c r="B663" s="411"/>
      <c r="C663" s="27" t="s">
        <v>58</v>
      </c>
      <c r="D663" s="233"/>
      <c r="E663" s="137"/>
      <c r="F663" s="327"/>
      <c r="G663" s="327"/>
      <c r="H663" s="327"/>
    </row>
    <row r="664" spans="1:8" ht="16.5">
      <c r="A664" s="409"/>
      <c r="B664" s="412"/>
      <c r="C664" s="28" t="s">
        <v>65</v>
      </c>
      <c r="D664" s="53">
        <f>SUM(D661:D663)</f>
        <v>9500000</v>
      </c>
      <c r="E664" s="53">
        <f>SUM(E661:E663)</f>
        <v>0</v>
      </c>
      <c r="F664" s="136">
        <f>SUM(F661:F663)</f>
        <v>0</v>
      </c>
      <c r="G664" s="136">
        <f>SUM(G661:G663)</f>
        <v>4750000</v>
      </c>
      <c r="H664" s="136">
        <f>SUM(H661:H663)</f>
        <v>4750000</v>
      </c>
    </row>
    <row r="665" spans="1:8" ht="16.5">
      <c r="A665" s="161"/>
      <c r="B665" s="131"/>
      <c r="C665" s="34"/>
      <c r="D665" s="299"/>
      <c r="E665" s="299"/>
      <c r="F665" s="322"/>
      <c r="G665" s="322"/>
      <c r="H665" s="322"/>
    </row>
    <row r="666" spans="1:8" ht="16.5">
      <c r="A666" s="172" t="s">
        <v>763</v>
      </c>
      <c r="B666" s="172"/>
      <c r="C666" s="172"/>
      <c r="D666" s="172" t="s">
        <v>40</v>
      </c>
      <c r="E666" s="172"/>
      <c r="F666" s="320" t="s">
        <v>764</v>
      </c>
      <c r="G666" s="320"/>
      <c r="H666" s="320"/>
    </row>
    <row r="667" spans="1:8" ht="16.5">
      <c r="A667" s="172" t="s">
        <v>732</v>
      </c>
      <c r="B667" s="172"/>
      <c r="C667" s="172"/>
      <c r="D667" s="172" t="s">
        <v>41</v>
      </c>
      <c r="E667" s="172"/>
      <c r="F667" s="320" t="s">
        <v>752</v>
      </c>
      <c r="G667" s="320"/>
      <c r="H667" s="320"/>
    </row>
    <row r="668" spans="1:8" ht="16.5">
      <c r="A668" s="413" t="s">
        <v>773</v>
      </c>
      <c r="B668" s="413"/>
      <c r="C668" s="147"/>
      <c r="D668" s="147" t="s">
        <v>42</v>
      </c>
      <c r="E668" s="145"/>
      <c r="F668" s="413" t="s">
        <v>600</v>
      </c>
      <c r="G668" s="413"/>
      <c r="H668" s="413"/>
    </row>
    <row r="669" spans="1:8" ht="28.5" customHeight="1">
      <c r="A669" s="413" t="s">
        <v>784</v>
      </c>
      <c r="B669" s="413"/>
      <c r="C669" s="147"/>
      <c r="D669" s="147" t="s">
        <v>43</v>
      </c>
      <c r="E669" s="145"/>
      <c r="F669" s="414" t="s">
        <v>788</v>
      </c>
      <c r="G669" s="414"/>
      <c r="H669" s="414"/>
    </row>
    <row r="670" spans="1:8" ht="16.5">
      <c r="A670" s="148"/>
      <c r="B670" s="146"/>
      <c r="C670" s="40"/>
      <c r="D670" s="169"/>
      <c r="E670" s="150"/>
      <c r="F670" s="335"/>
      <c r="G670" s="303" t="s">
        <v>44</v>
      </c>
      <c r="H670" s="304" t="s">
        <v>0</v>
      </c>
    </row>
    <row r="671" spans="1:8" ht="16.5">
      <c r="A671" s="148"/>
      <c r="B671" s="146"/>
      <c r="C671" s="40"/>
      <c r="D671" s="169"/>
      <c r="E671" s="150"/>
      <c r="F671" s="335"/>
      <c r="G671" s="304" t="s">
        <v>45</v>
      </c>
      <c r="H671" s="304" t="s">
        <v>0</v>
      </c>
    </row>
    <row r="672" spans="1:8" ht="16.5">
      <c r="A672" s="148"/>
      <c r="B672" s="146"/>
      <c r="C672" s="40"/>
      <c r="D672" s="169"/>
      <c r="E672" s="46"/>
      <c r="F672" s="336"/>
      <c r="G672" s="304" t="s">
        <v>46</v>
      </c>
      <c r="H672" s="304"/>
    </row>
    <row r="673" spans="1:8" ht="33">
      <c r="A673" s="159" t="s">
        <v>47</v>
      </c>
      <c r="B673" s="164" t="s">
        <v>48</v>
      </c>
      <c r="C673" s="165" t="s">
        <v>49</v>
      </c>
      <c r="D673" s="160" t="s">
        <v>50</v>
      </c>
      <c r="E673" s="170" t="s">
        <v>51</v>
      </c>
      <c r="F673" s="316"/>
      <c r="G673" s="316"/>
      <c r="H673" s="333"/>
    </row>
    <row r="674" spans="1:8" ht="16.5">
      <c r="A674" s="159"/>
      <c r="B674" s="164"/>
      <c r="C674" s="165"/>
      <c r="D674" s="160"/>
      <c r="E674" s="151" t="s">
        <v>52</v>
      </c>
      <c r="F674" s="304" t="s">
        <v>53</v>
      </c>
      <c r="G674" s="304" t="s">
        <v>54</v>
      </c>
      <c r="H674" s="304" t="s">
        <v>55</v>
      </c>
    </row>
    <row r="675" spans="1:8" ht="16.5">
      <c r="A675" s="159">
        <v>1</v>
      </c>
      <c r="B675" s="159">
        <v>2</v>
      </c>
      <c r="C675" s="151">
        <v>3</v>
      </c>
      <c r="D675" s="160">
        <v>4</v>
      </c>
      <c r="E675" s="151">
        <v>5</v>
      </c>
      <c r="F675" s="304">
        <v>6</v>
      </c>
      <c r="G675" s="304">
        <v>7</v>
      </c>
      <c r="H675" s="304">
        <v>8</v>
      </c>
    </row>
    <row r="676" spans="1:8" ht="16.5">
      <c r="A676" s="407" t="s">
        <v>785</v>
      </c>
      <c r="B676" s="410" t="s">
        <v>789</v>
      </c>
      <c r="C676" s="26" t="s">
        <v>56</v>
      </c>
      <c r="D676" s="52"/>
      <c r="E676" s="40"/>
      <c r="F676" s="31"/>
      <c r="G676" s="31"/>
      <c r="H676" s="31"/>
    </row>
    <row r="677" spans="1:8" ht="16.5">
      <c r="A677" s="408"/>
      <c r="B677" s="411"/>
      <c r="C677" s="27" t="s">
        <v>57</v>
      </c>
      <c r="D677" s="39">
        <v>75956698</v>
      </c>
      <c r="E677" s="37"/>
      <c r="F677" s="37">
        <f>D677/3</f>
        <v>25318899.333333332</v>
      </c>
      <c r="G677" s="37">
        <f>F677</f>
        <v>25318899.333333332</v>
      </c>
      <c r="H677" s="37">
        <f>G677</f>
        <v>25318899.333333332</v>
      </c>
    </row>
    <row r="678" spans="1:8" ht="16.5">
      <c r="A678" s="408"/>
      <c r="B678" s="411"/>
      <c r="C678" s="27" t="s">
        <v>58</v>
      </c>
      <c r="D678" s="233"/>
      <c r="E678" s="137"/>
      <c r="F678" s="327"/>
      <c r="G678" s="327"/>
      <c r="H678" s="327"/>
    </row>
    <row r="679" spans="1:8" ht="16.5">
      <c r="A679" s="409"/>
      <c r="B679" s="412"/>
      <c r="C679" s="28" t="s">
        <v>65</v>
      </c>
      <c r="D679" s="53">
        <f>SUM(D676:D678)</f>
        <v>75956698</v>
      </c>
      <c r="E679" s="53">
        <f>SUM(E676:E678)</f>
        <v>0</v>
      </c>
      <c r="F679" s="136">
        <f>SUM(F676:F678)</f>
        <v>25318899.333333332</v>
      </c>
      <c r="G679" s="136">
        <f>SUM(G676:G678)</f>
        <v>25318899.333333332</v>
      </c>
      <c r="H679" s="136">
        <f>SUM(H676:H678)</f>
        <v>25318899.333333332</v>
      </c>
    </row>
    <row r="680" spans="1:8" ht="16.5">
      <c r="A680" s="407" t="s">
        <v>786</v>
      </c>
      <c r="B680" s="410" t="s">
        <v>790</v>
      </c>
      <c r="C680" s="26" t="s">
        <v>56</v>
      </c>
      <c r="D680" s="52"/>
      <c r="E680" s="40"/>
      <c r="F680" s="31"/>
      <c r="G680" s="31"/>
      <c r="H680" s="31"/>
    </row>
    <row r="681" spans="1:8" ht="16.5">
      <c r="A681" s="408"/>
      <c r="B681" s="411"/>
      <c r="C681" s="27" t="s">
        <v>57</v>
      </c>
      <c r="D681" s="39">
        <v>23588802</v>
      </c>
      <c r="E681" s="37"/>
      <c r="F681" s="37"/>
      <c r="G681" s="37">
        <f>D681/2</f>
        <v>11794401</v>
      </c>
      <c r="H681" s="37">
        <f>G681</f>
        <v>11794401</v>
      </c>
    </row>
    <row r="682" spans="1:8" ht="16.5">
      <c r="A682" s="408"/>
      <c r="B682" s="411"/>
      <c r="C682" s="27" t="s">
        <v>58</v>
      </c>
      <c r="D682" s="233"/>
      <c r="E682" s="137"/>
      <c r="F682" s="327"/>
      <c r="G682" s="327"/>
      <c r="H682" s="327"/>
    </row>
    <row r="683" spans="1:8" ht="16.5">
      <c r="A683" s="409"/>
      <c r="B683" s="412"/>
      <c r="C683" s="28" t="s">
        <v>65</v>
      </c>
      <c r="D683" s="53">
        <f>SUM(D680:D682)</f>
        <v>23588802</v>
      </c>
      <c r="E683" s="53">
        <f>SUM(E680:E682)</f>
        <v>0</v>
      </c>
      <c r="F683" s="136">
        <f>SUM(F680:F682)</f>
        <v>0</v>
      </c>
      <c r="G683" s="136">
        <f>SUM(G680:G682)</f>
        <v>11794401</v>
      </c>
      <c r="H683" s="136">
        <f>SUM(H680:H682)</f>
        <v>11794401</v>
      </c>
    </row>
    <row r="684" spans="1:8" ht="16.5">
      <c r="A684" s="407" t="s">
        <v>787</v>
      </c>
      <c r="B684" s="410" t="s">
        <v>791</v>
      </c>
      <c r="C684" s="26" t="s">
        <v>56</v>
      </c>
      <c r="D684" s="52"/>
      <c r="E684" s="40"/>
      <c r="F684" s="31"/>
      <c r="G684" s="31"/>
      <c r="H684" s="31"/>
    </row>
    <row r="685" spans="1:8" ht="16.5">
      <c r="A685" s="408"/>
      <c r="B685" s="411"/>
      <c r="C685" s="27" t="s">
        <v>57</v>
      </c>
      <c r="D685" s="39">
        <v>10080000</v>
      </c>
      <c r="E685" s="37"/>
      <c r="F685" s="37">
        <f>D685/2</f>
        <v>5040000</v>
      </c>
      <c r="G685" s="37">
        <f>F685</f>
        <v>5040000</v>
      </c>
      <c r="H685" s="37"/>
    </row>
    <row r="686" spans="1:8" ht="16.5">
      <c r="A686" s="408"/>
      <c r="B686" s="411"/>
      <c r="C686" s="27" t="s">
        <v>58</v>
      </c>
      <c r="D686" s="233"/>
      <c r="E686" s="137"/>
      <c r="F686" s="327"/>
      <c r="G686" s="327"/>
      <c r="H686" s="327"/>
    </row>
    <row r="687" spans="1:8" ht="16.5">
      <c r="A687" s="409"/>
      <c r="B687" s="412"/>
      <c r="C687" s="28" t="s">
        <v>65</v>
      </c>
      <c r="D687" s="53">
        <f>SUM(D684:D686)</f>
        <v>10080000</v>
      </c>
      <c r="E687" s="53">
        <f>SUM(E684:E686)</f>
        <v>0</v>
      </c>
      <c r="F687" s="136">
        <f>SUM(F684:F686)</f>
        <v>5040000</v>
      </c>
      <c r="G687" s="136">
        <f>SUM(G684:G686)</f>
        <v>5040000</v>
      </c>
      <c r="H687" s="136">
        <f>SUM(H684:H686)</f>
        <v>0</v>
      </c>
    </row>
    <row r="688" spans="1:8" ht="16.5">
      <c r="A688" s="161"/>
      <c r="B688" s="131"/>
      <c r="C688" s="34"/>
      <c r="D688" s="299"/>
      <c r="E688" s="299"/>
      <c r="F688" s="322"/>
      <c r="G688" s="322"/>
      <c r="H688" s="322"/>
    </row>
    <row r="689" spans="1:8" ht="16.5">
      <c r="A689" s="172" t="s">
        <v>792</v>
      </c>
      <c r="B689" s="172"/>
      <c r="C689" s="172"/>
      <c r="D689" s="172" t="s">
        <v>40</v>
      </c>
      <c r="E689" s="172"/>
      <c r="F689" s="320" t="s">
        <v>793</v>
      </c>
      <c r="G689" s="320"/>
      <c r="H689" s="320"/>
    </row>
    <row r="690" spans="1:8" ht="16.5">
      <c r="A690" s="172" t="s">
        <v>732</v>
      </c>
      <c r="B690" s="172"/>
      <c r="C690" s="172"/>
      <c r="D690" s="172" t="s">
        <v>41</v>
      </c>
      <c r="E690" s="172"/>
      <c r="F690" s="320" t="s">
        <v>752</v>
      </c>
      <c r="G690" s="320"/>
      <c r="H690" s="320"/>
    </row>
    <row r="691" spans="1:8" ht="16.5">
      <c r="A691" s="413" t="s">
        <v>765</v>
      </c>
      <c r="B691" s="413"/>
      <c r="C691" s="147"/>
      <c r="D691" s="147" t="s">
        <v>42</v>
      </c>
      <c r="E691" s="145"/>
      <c r="F691" s="413" t="s">
        <v>767</v>
      </c>
      <c r="G691" s="413"/>
      <c r="H691" s="413"/>
    </row>
    <row r="692" spans="1:8" ht="35.25" customHeight="1">
      <c r="A692" s="413" t="s">
        <v>794</v>
      </c>
      <c r="B692" s="413"/>
      <c r="C692" s="147"/>
      <c r="D692" s="147" t="s">
        <v>43</v>
      </c>
      <c r="E692" s="145"/>
      <c r="F692" s="414" t="s">
        <v>609</v>
      </c>
      <c r="G692" s="414"/>
      <c r="H692" s="414"/>
    </row>
    <row r="693" spans="1:8" ht="16.5">
      <c r="A693" s="148"/>
      <c r="B693" s="146"/>
      <c r="C693" s="40"/>
      <c r="D693" s="169"/>
      <c r="E693" s="150"/>
      <c r="F693" s="335"/>
      <c r="G693" s="303" t="s">
        <v>44</v>
      </c>
      <c r="H693" s="304" t="s">
        <v>0</v>
      </c>
    </row>
    <row r="694" spans="1:8" ht="16.5">
      <c r="A694" s="148"/>
      <c r="B694" s="146"/>
      <c r="C694" s="40"/>
      <c r="D694" s="169"/>
      <c r="E694" s="150"/>
      <c r="F694" s="335"/>
      <c r="G694" s="304" t="s">
        <v>45</v>
      </c>
      <c r="H694" s="304" t="s">
        <v>0</v>
      </c>
    </row>
    <row r="695" spans="1:8" ht="16.5">
      <c r="A695" s="148"/>
      <c r="B695" s="146"/>
      <c r="C695" s="40"/>
      <c r="D695" s="169"/>
      <c r="E695" s="46"/>
      <c r="F695" s="336"/>
      <c r="G695" s="304" t="s">
        <v>46</v>
      </c>
      <c r="H695" s="304"/>
    </row>
    <row r="696" spans="1:8" ht="33">
      <c r="A696" s="159" t="s">
        <v>47</v>
      </c>
      <c r="B696" s="164" t="s">
        <v>48</v>
      </c>
      <c r="C696" s="165" t="s">
        <v>49</v>
      </c>
      <c r="D696" s="160" t="s">
        <v>50</v>
      </c>
      <c r="E696" s="170" t="s">
        <v>51</v>
      </c>
      <c r="F696" s="316"/>
      <c r="G696" s="316"/>
      <c r="H696" s="333"/>
    </row>
    <row r="697" spans="1:8" ht="16.5">
      <c r="A697" s="159"/>
      <c r="B697" s="164"/>
      <c r="C697" s="165"/>
      <c r="D697" s="160"/>
      <c r="E697" s="151" t="s">
        <v>52</v>
      </c>
      <c r="F697" s="304" t="s">
        <v>53</v>
      </c>
      <c r="G697" s="304" t="s">
        <v>54</v>
      </c>
      <c r="H697" s="304" t="s">
        <v>55</v>
      </c>
    </row>
    <row r="698" spans="1:8" ht="16.5">
      <c r="A698" s="159">
        <v>1</v>
      </c>
      <c r="B698" s="159">
        <v>2</v>
      </c>
      <c r="C698" s="151">
        <v>3</v>
      </c>
      <c r="D698" s="160">
        <v>4</v>
      </c>
      <c r="E698" s="151">
        <v>5</v>
      </c>
      <c r="F698" s="304">
        <v>6</v>
      </c>
      <c r="G698" s="304">
        <v>7</v>
      </c>
      <c r="H698" s="304">
        <v>8</v>
      </c>
    </row>
    <row r="699" spans="1:8" ht="16.5">
      <c r="A699" s="407" t="s">
        <v>795</v>
      </c>
      <c r="B699" s="410" t="s">
        <v>797</v>
      </c>
      <c r="C699" s="26" t="s">
        <v>56</v>
      </c>
      <c r="D699" s="52"/>
      <c r="E699" s="40"/>
      <c r="F699" s="31"/>
      <c r="G699" s="31"/>
      <c r="H699" s="31"/>
    </row>
    <row r="700" spans="1:8" ht="16.5">
      <c r="A700" s="408"/>
      <c r="B700" s="411"/>
      <c r="C700" s="27" t="s">
        <v>57</v>
      </c>
      <c r="D700" s="39">
        <v>180000000</v>
      </c>
      <c r="E700" s="37"/>
      <c r="F700" s="37">
        <f>D700/3</f>
        <v>60000000</v>
      </c>
      <c r="G700" s="37">
        <v>60000000</v>
      </c>
      <c r="H700" s="37">
        <f>G700</f>
        <v>60000000</v>
      </c>
    </row>
    <row r="701" spans="1:8" ht="16.5">
      <c r="A701" s="408"/>
      <c r="B701" s="411"/>
      <c r="C701" s="27" t="s">
        <v>58</v>
      </c>
      <c r="D701" s="233"/>
      <c r="E701" s="137"/>
      <c r="F701" s="327"/>
      <c r="G701" s="327"/>
      <c r="H701" s="327"/>
    </row>
    <row r="702" spans="1:8" ht="85.5" customHeight="1">
      <c r="A702" s="409"/>
      <c r="B702" s="412"/>
      <c r="C702" s="28" t="s">
        <v>65</v>
      </c>
      <c r="D702" s="53">
        <f>SUM(D699:D701)</f>
        <v>180000000</v>
      </c>
      <c r="E702" s="53">
        <f>SUM(E699:E701)</f>
        <v>0</v>
      </c>
      <c r="F702" s="136">
        <f>SUM(F699:F701)</f>
        <v>60000000</v>
      </c>
      <c r="G702" s="136">
        <f>SUM(G699:G701)</f>
        <v>60000000</v>
      </c>
      <c r="H702" s="136">
        <f>SUM(H699:H701)</f>
        <v>60000000</v>
      </c>
    </row>
    <row r="703" spans="1:8" ht="16.5">
      <c r="A703" s="407" t="s">
        <v>796</v>
      </c>
      <c r="B703" s="410" t="s">
        <v>799</v>
      </c>
      <c r="C703" s="26" t="s">
        <v>56</v>
      </c>
      <c r="D703" s="52"/>
      <c r="E703" s="40"/>
      <c r="F703" s="31"/>
      <c r="G703" s="31"/>
      <c r="H703" s="31"/>
    </row>
    <row r="704" spans="1:8" ht="16.5">
      <c r="A704" s="408"/>
      <c r="B704" s="411"/>
      <c r="C704" s="27" t="s">
        <v>57</v>
      </c>
      <c r="D704" s="39">
        <v>88000000</v>
      </c>
      <c r="E704" s="37"/>
      <c r="F704" s="37">
        <f>D704/2</f>
        <v>44000000</v>
      </c>
      <c r="G704" s="37">
        <f>F704</f>
        <v>44000000</v>
      </c>
      <c r="H704" s="37"/>
    </row>
    <row r="705" spans="1:8" ht="16.5">
      <c r="A705" s="408"/>
      <c r="B705" s="411"/>
      <c r="C705" s="27" t="s">
        <v>58</v>
      </c>
      <c r="D705" s="233"/>
      <c r="E705" s="137"/>
      <c r="F705" s="327"/>
      <c r="G705" s="327"/>
      <c r="H705" s="327"/>
    </row>
    <row r="706" spans="1:8" ht="54" customHeight="1">
      <c r="A706" s="409"/>
      <c r="B706" s="412"/>
      <c r="C706" s="28" t="s">
        <v>65</v>
      </c>
      <c r="D706" s="53">
        <f>SUM(D703:D705)</f>
        <v>88000000</v>
      </c>
      <c r="E706" s="53">
        <f>SUM(E703:E705)</f>
        <v>0</v>
      </c>
      <c r="F706" s="136">
        <f>SUM(F703:F705)</f>
        <v>44000000</v>
      </c>
      <c r="G706" s="136">
        <f>SUM(G703:G705)</f>
        <v>44000000</v>
      </c>
      <c r="H706" s="136">
        <f>SUM(H703:H705)</f>
        <v>0</v>
      </c>
    </row>
    <row r="707" spans="1:8" ht="16.5">
      <c r="A707" s="407" t="s">
        <v>800</v>
      </c>
      <c r="B707" s="410" t="s">
        <v>802</v>
      </c>
      <c r="C707" s="26" t="s">
        <v>56</v>
      </c>
      <c r="D707" s="52"/>
      <c r="E707" s="40"/>
      <c r="F707" s="31"/>
      <c r="G707" s="31"/>
      <c r="H707" s="31"/>
    </row>
    <row r="708" spans="1:8" ht="16.5">
      <c r="A708" s="408"/>
      <c r="B708" s="411"/>
      <c r="C708" s="27" t="s">
        <v>57</v>
      </c>
      <c r="D708" s="39">
        <v>75000000</v>
      </c>
      <c r="E708" s="37"/>
      <c r="F708" s="37">
        <f>D708/2</f>
        <v>37500000</v>
      </c>
      <c r="G708" s="37">
        <f>F708</f>
        <v>37500000</v>
      </c>
      <c r="H708" s="37"/>
    </row>
    <row r="709" spans="1:8" ht="16.5">
      <c r="A709" s="408"/>
      <c r="B709" s="411"/>
      <c r="C709" s="27" t="s">
        <v>58</v>
      </c>
      <c r="D709" s="233"/>
      <c r="E709" s="137"/>
      <c r="F709" s="327"/>
      <c r="G709" s="327"/>
      <c r="H709" s="327"/>
    </row>
    <row r="710" spans="1:8" ht="55.5" customHeight="1">
      <c r="A710" s="409"/>
      <c r="B710" s="412"/>
      <c r="C710" s="28" t="s">
        <v>65</v>
      </c>
      <c r="D710" s="53">
        <f>SUM(D707:D709)</f>
        <v>75000000</v>
      </c>
      <c r="E710" s="53">
        <f>SUM(E707:E709)</f>
        <v>0</v>
      </c>
      <c r="F710" s="136">
        <f>SUM(F707:F709)</f>
        <v>37500000</v>
      </c>
      <c r="G710" s="136">
        <f>SUM(G707:G709)</f>
        <v>37500000</v>
      </c>
      <c r="H710" s="136">
        <f>SUM(H707:H709)</f>
        <v>0</v>
      </c>
    </row>
    <row r="711" spans="1:8" ht="16.5">
      <c r="A711" s="407" t="s">
        <v>801</v>
      </c>
      <c r="B711" s="410" t="s">
        <v>804</v>
      </c>
      <c r="C711" s="26" t="s">
        <v>56</v>
      </c>
      <c r="D711" s="52"/>
      <c r="E711" s="40"/>
      <c r="F711" s="31"/>
      <c r="G711" s="31"/>
      <c r="H711" s="31"/>
    </row>
    <row r="712" spans="1:8" ht="16.5">
      <c r="A712" s="408"/>
      <c r="B712" s="411"/>
      <c r="C712" s="27" t="s">
        <v>57</v>
      </c>
      <c r="D712" s="39">
        <v>37500000</v>
      </c>
      <c r="E712" s="37"/>
      <c r="F712" s="37">
        <f>D712/2</f>
        <v>18750000</v>
      </c>
      <c r="G712" s="37">
        <f>F712</f>
        <v>18750000</v>
      </c>
      <c r="H712" s="37"/>
    </row>
    <row r="713" spans="1:8" ht="16.5">
      <c r="A713" s="408"/>
      <c r="B713" s="411"/>
      <c r="C713" s="27" t="s">
        <v>58</v>
      </c>
      <c r="D713" s="233"/>
      <c r="E713" s="137"/>
      <c r="F713" s="327"/>
      <c r="G713" s="327"/>
      <c r="H713" s="327"/>
    </row>
    <row r="714" spans="1:8" ht="16.5">
      <c r="A714" s="409"/>
      <c r="B714" s="412"/>
      <c r="C714" s="28" t="s">
        <v>65</v>
      </c>
      <c r="D714" s="53">
        <f>SUM(D711:D713)</f>
        <v>37500000</v>
      </c>
      <c r="E714" s="53">
        <f>SUM(E711:E713)</f>
        <v>0</v>
      </c>
      <c r="F714" s="136">
        <f>SUM(F711:F713)</f>
        <v>18750000</v>
      </c>
      <c r="G714" s="136">
        <f>SUM(G711:G713)</f>
        <v>18750000</v>
      </c>
      <c r="H714" s="136">
        <f>SUM(H711:H713)</f>
        <v>0</v>
      </c>
    </row>
    <row r="715" spans="1:8" ht="16.5">
      <c r="A715" s="407" t="s">
        <v>803</v>
      </c>
      <c r="B715" s="410" t="s">
        <v>805</v>
      </c>
      <c r="C715" s="26" t="s">
        <v>56</v>
      </c>
      <c r="D715" s="52"/>
      <c r="E715" s="40"/>
      <c r="F715" s="31"/>
      <c r="G715" s="31"/>
      <c r="H715" s="31"/>
    </row>
    <row r="716" spans="1:8" ht="16.5">
      <c r="A716" s="408"/>
      <c r="B716" s="411"/>
      <c r="C716" s="27" t="s">
        <v>57</v>
      </c>
      <c r="D716" s="39">
        <v>6192600</v>
      </c>
      <c r="E716" s="37"/>
      <c r="F716" s="37"/>
      <c r="G716" s="37">
        <f>D716</f>
        <v>6192600</v>
      </c>
      <c r="H716" s="37"/>
    </row>
    <row r="717" spans="1:8" ht="16.5">
      <c r="A717" s="408"/>
      <c r="B717" s="411"/>
      <c r="C717" s="27" t="s">
        <v>58</v>
      </c>
      <c r="D717" s="233"/>
      <c r="E717" s="137"/>
      <c r="F717" s="327"/>
      <c r="G717" s="327"/>
      <c r="H717" s="327"/>
    </row>
    <row r="718" spans="1:8" ht="16.5">
      <c r="A718" s="409"/>
      <c r="B718" s="412"/>
      <c r="C718" s="28" t="s">
        <v>65</v>
      </c>
      <c r="D718" s="53">
        <f>SUM(D715:D717)</f>
        <v>6192600</v>
      </c>
      <c r="E718" s="53">
        <f>SUM(E715:E717)</f>
        <v>0</v>
      </c>
      <c r="F718" s="136">
        <f>SUM(F715:F717)</f>
        <v>0</v>
      </c>
      <c r="G718" s="136">
        <f>SUM(G715:G717)</f>
        <v>6192600</v>
      </c>
      <c r="H718" s="136">
        <f>SUM(H715:H717)</f>
        <v>0</v>
      </c>
    </row>
    <row r="719" spans="1:8" ht="16.5">
      <c r="A719" s="161"/>
      <c r="B719" s="131"/>
      <c r="C719" s="34"/>
      <c r="D719" s="299"/>
      <c r="E719" s="299"/>
      <c r="F719" s="322"/>
      <c r="G719" s="322"/>
      <c r="H719" s="322"/>
    </row>
    <row r="720" spans="1:8" ht="16.5">
      <c r="A720" s="161"/>
      <c r="B720" s="131"/>
      <c r="C720" s="34"/>
      <c r="D720" s="299"/>
      <c r="E720" s="299"/>
      <c r="F720" s="322"/>
      <c r="G720" s="322"/>
      <c r="H720" s="322"/>
    </row>
    <row r="721" spans="1:8" ht="16.5">
      <c r="A721" s="172" t="s">
        <v>806</v>
      </c>
      <c r="B721" s="172"/>
      <c r="C721" s="172"/>
      <c r="D721" s="172" t="s">
        <v>40</v>
      </c>
      <c r="E721" s="172"/>
      <c r="F721" s="320" t="s">
        <v>807</v>
      </c>
      <c r="G721" s="320"/>
      <c r="H721" s="320"/>
    </row>
    <row r="722" spans="1:8" ht="16.5">
      <c r="A722" s="172" t="s">
        <v>732</v>
      </c>
      <c r="B722" s="172"/>
      <c r="C722" s="172"/>
      <c r="D722" s="172" t="s">
        <v>41</v>
      </c>
      <c r="E722" s="172"/>
      <c r="F722" s="320" t="s">
        <v>752</v>
      </c>
      <c r="G722" s="320"/>
      <c r="H722" s="320"/>
    </row>
    <row r="723" spans="1:8" ht="16.5">
      <c r="A723" s="413" t="s">
        <v>765</v>
      </c>
      <c r="B723" s="413"/>
      <c r="C723" s="147"/>
      <c r="D723" s="147" t="s">
        <v>42</v>
      </c>
      <c r="E723" s="145"/>
      <c r="F723" s="413" t="s">
        <v>767</v>
      </c>
      <c r="G723" s="413"/>
      <c r="H723" s="413"/>
    </row>
    <row r="724" spans="1:8" ht="33.75" customHeight="1">
      <c r="A724" s="413" t="s">
        <v>664</v>
      </c>
      <c r="B724" s="413"/>
      <c r="C724" s="147"/>
      <c r="D724" s="147" t="s">
        <v>43</v>
      </c>
      <c r="E724" s="145"/>
      <c r="F724" s="414" t="s">
        <v>808</v>
      </c>
      <c r="G724" s="414"/>
      <c r="H724" s="414"/>
    </row>
    <row r="725" spans="1:8" ht="16.5">
      <c r="A725" s="148"/>
      <c r="B725" s="146"/>
      <c r="C725" s="40"/>
      <c r="D725" s="169"/>
      <c r="E725" s="150"/>
      <c r="F725" s="335"/>
      <c r="G725" s="303" t="s">
        <v>44</v>
      </c>
      <c r="H725" s="304" t="s">
        <v>0</v>
      </c>
    </row>
    <row r="726" spans="1:8" ht="16.5">
      <c r="A726" s="148"/>
      <c r="B726" s="146"/>
      <c r="C726" s="40"/>
      <c r="D726" s="169"/>
      <c r="E726" s="150"/>
      <c r="F726" s="335"/>
      <c r="G726" s="304" t="s">
        <v>45</v>
      </c>
      <c r="H726" s="304" t="s">
        <v>0</v>
      </c>
    </row>
    <row r="727" spans="1:8" ht="16.5">
      <c r="A727" s="148"/>
      <c r="B727" s="146"/>
      <c r="C727" s="40"/>
      <c r="D727" s="169"/>
      <c r="E727" s="46"/>
      <c r="F727" s="336"/>
      <c r="G727" s="304" t="s">
        <v>46</v>
      </c>
      <c r="H727" s="304"/>
    </row>
    <row r="728" spans="1:8" ht="33">
      <c r="A728" s="159" t="s">
        <v>47</v>
      </c>
      <c r="B728" s="164" t="s">
        <v>48</v>
      </c>
      <c r="C728" s="165" t="s">
        <v>49</v>
      </c>
      <c r="D728" s="160" t="s">
        <v>50</v>
      </c>
      <c r="E728" s="170" t="s">
        <v>51</v>
      </c>
      <c r="F728" s="316"/>
      <c r="G728" s="316"/>
      <c r="H728" s="333"/>
    </row>
    <row r="729" spans="1:8" ht="16.5">
      <c r="A729" s="159"/>
      <c r="B729" s="164"/>
      <c r="C729" s="165"/>
      <c r="D729" s="160"/>
      <c r="E729" s="151" t="s">
        <v>52</v>
      </c>
      <c r="F729" s="304" t="s">
        <v>53</v>
      </c>
      <c r="G729" s="304" t="s">
        <v>54</v>
      </c>
      <c r="H729" s="304" t="s">
        <v>55</v>
      </c>
    </row>
    <row r="730" spans="1:8" ht="16.5">
      <c r="A730" s="159">
        <v>1</v>
      </c>
      <c r="B730" s="159">
        <v>2</v>
      </c>
      <c r="C730" s="151">
        <v>3</v>
      </c>
      <c r="D730" s="160">
        <v>4</v>
      </c>
      <c r="E730" s="151">
        <v>5</v>
      </c>
      <c r="F730" s="304">
        <v>6</v>
      </c>
      <c r="G730" s="304">
        <v>7</v>
      </c>
      <c r="H730" s="304">
        <v>8</v>
      </c>
    </row>
    <row r="731" spans="1:8" ht="16.5">
      <c r="A731" s="407" t="s">
        <v>567</v>
      </c>
      <c r="B731" s="410" t="s">
        <v>809</v>
      </c>
      <c r="C731" s="26" t="s">
        <v>56</v>
      </c>
      <c r="D731" s="52"/>
      <c r="E731" s="40"/>
      <c r="F731" s="31"/>
      <c r="G731" s="31"/>
      <c r="H731" s="31"/>
    </row>
    <row r="732" spans="1:8" ht="16.5">
      <c r="A732" s="408"/>
      <c r="B732" s="411"/>
      <c r="C732" s="27" t="s">
        <v>57</v>
      </c>
      <c r="D732" s="39">
        <v>48000000</v>
      </c>
      <c r="E732" s="37"/>
      <c r="F732" s="37"/>
      <c r="G732" s="37">
        <f>D732</f>
        <v>48000000</v>
      </c>
      <c r="H732" s="37"/>
    </row>
    <row r="733" spans="1:8" ht="16.5">
      <c r="A733" s="408"/>
      <c r="B733" s="411"/>
      <c r="C733" s="27" t="s">
        <v>58</v>
      </c>
      <c r="D733" s="233"/>
      <c r="E733" s="137"/>
      <c r="F733" s="327"/>
      <c r="G733" s="327"/>
      <c r="H733" s="327"/>
    </row>
    <row r="734" spans="1:8" ht="16.5">
      <c r="A734" s="409"/>
      <c r="B734" s="412"/>
      <c r="C734" s="28" t="s">
        <v>65</v>
      </c>
      <c r="D734" s="53">
        <f>SUM(D731:D733)</f>
        <v>48000000</v>
      </c>
      <c r="E734" s="53">
        <f>SUM(E731:E733)</f>
        <v>0</v>
      </c>
      <c r="F734" s="136">
        <f>SUM(F731:F733)</f>
        <v>0</v>
      </c>
      <c r="G734" s="136">
        <f>SUM(G731:G733)</f>
        <v>48000000</v>
      </c>
      <c r="H734" s="136">
        <f>SUM(H731:H733)</f>
        <v>0</v>
      </c>
    </row>
    <row r="735" spans="1:8" ht="16.5">
      <c r="A735" s="407" t="s">
        <v>150</v>
      </c>
      <c r="B735" s="410" t="s">
        <v>810</v>
      </c>
      <c r="C735" s="26" t="s">
        <v>56</v>
      </c>
      <c r="D735" s="52"/>
      <c r="E735" s="40"/>
      <c r="F735" s="31"/>
      <c r="G735" s="31"/>
      <c r="H735" s="31"/>
    </row>
    <row r="736" spans="1:8" ht="16.5">
      <c r="A736" s="408"/>
      <c r="B736" s="411"/>
      <c r="C736" s="27" t="s">
        <v>57</v>
      </c>
      <c r="D736" s="39">
        <v>80000000</v>
      </c>
      <c r="E736" s="37"/>
      <c r="F736" s="37"/>
      <c r="G736" s="37">
        <f>D736/2</f>
        <v>40000000</v>
      </c>
      <c r="H736" s="37">
        <f>G736</f>
        <v>40000000</v>
      </c>
    </row>
    <row r="737" spans="1:8" ht="16.5">
      <c r="A737" s="408"/>
      <c r="B737" s="411"/>
      <c r="C737" s="27" t="s">
        <v>58</v>
      </c>
      <c r="D737" s="233"/>
      <c r="E737" s="137"/>
      <c r="F737" s="327"/>
      <c r="G737" s="327"/>
      <c r="H737" s="327"/>
    </row>
    <row r="738" spans="1:8" ht="16.5">
      <c r="A738" s="409"/>
      <c r="B738" s="412"/>
      <c r="C738" s="28" t="s">
        <v>65</v>
      </c>
      <c r="D738" s="53">
        <f>SUM(D735:D737)</f>
        <v>80000000</v>
      </c>
      <c r="E738" s="53">
        <f>SUM(E735:E737)</f>
        <v>0</v>
      </c>
      <c r="F738" s="136">
        <f>SUM(F735:F737)</f>
        <v>0</v>
      </c>
      <c r="G738" s="136">
        <f>SUM(G735:G737)</f>
        <v>40000000</v>
      </c>
      <c r="H738" s="136">
        <f>SUM(H735:H737)</f>
        <v>40000000</v>
      </c>
    </row>
    <row r="739" spans="1:8" ht="16.5">
      <c r="A739" s="161"/>
      <c r="B739" s="131"/>
      <c r="C739" s="34"/>
      <c r="D739" s="299"/>
      <c r="E739" s="299"/>
      <c r="F739" s="322"/>
      <c r="G739" s="322"/>
      <c r="H739" s="322"/>
    </row>
    <row r="740" spans="1:8" ht="16.5">
      <c r="A740" s="172" t="s">
        <v>811</v>
      </c>
      <c r="B740" s="172"/>
      <c r="C740" s="172"/>
      <c r="D740" s="172" t="s">
        <v>40</v>
      </c>
      <c r="E740" s="172"/>
      <c r="F740" s="320" t="s">
        <v>812</v>
      </c>
      <c r="G740" s="320"/>
      <c r="H740" s="320"/>
    </row>
    <row r="741" spans="1:8" ht="16.5">
      <c r="A741" s="172" t="s">
        <v>732</v>
      </c>
      <c r="B741" s="172"/>
      <c r="C741" s="172"/>
      <c r="D741" s="172" t="s">
        <v>41</v>
      </c>
      <c r="E741" s="172"/>
      <c r="F741" s="320" t="s">
        <v>752</v>
      </c>
      <c r="G741" s="320"/>
      <c r="H741" s="320"/>
    </row>
    <row r="742" spans="1:8" ht="16.5">
      <c r="A742" s="413" t="s">
        <v>813</v>
      </c>
      <c r="B742" s="413"/>
      <c r="C742" s="147"/>
      <c r="D742" s="147" t="s">
        <v>42</v>
      </c>
      <c r="E742" s="145"/>
      <c r="F742" s="413" t="s">
        <v>627</v>
      </c>
      <c r="G742" s="413"/>
      <c r="H742" s="413"/>
    </row>
    <row r="743" spans="1:8" ht="35.25" customHeight="1">
      <c r="A743" s="413" t="s">
        <v>814</v>
      </c>
      <c r="B743" s="413"/>
      <c r="C743" s="147"/>
      <c r="D743" s="147" t="s">
        <v>43</v>
      </c>
      <c r="E743" s="145"/>
      <c r="F743" s="414" t="s">
        <v>816</v>
      </c>
      <c r="G743" s="414"/>
      <c r="H743" s="414"/>
    </row>
    <row r="744" spans="1:8" ht="16.5">
      <c r="A744" s="148"/>
      <c r="B744" s="146"/>
      <c r="C744" s="40"/>
      <c r="D744" s="169"/>
      <c r="E744" s="150"/>
      <c r="F744" s="335"/>
      <c r="G744" s="303" t="s">
        <v>44</v>
      </c>
      <c r="H744" s="304" t="s">
        <v>0</v>
      </c>
    </row>
    <row r="745" spans="1:8" ht="16.5">
      <c r="A745" s="148"/>
      <c r="B745" s="146"/>
      <c r="C745" s="40"/>
      <c r="D745" s="169"/>
      <c r="E745" s="150"/>
      <c r="F745" s="335"/>
      <c r="G745" s="304" t="s">
        <v>45</v>
      </c>
      <c r="H745" s="304" t="s">
        <v>0</v>
      </c>
    </row>
    <row r="746" spans="1:8" ht="16.5">
      <c r="A746" s="148"/>
      <c r="B746" s="146"/>
      <c r="C746" s="40"/>
      <c r="D746" s="169"/>
      <c r="E746" s="46"/>
      <c r="F746" s="336"/>
      <c r="G746" s="304" t="s">
        <v>46</v>
      </c>
      <c r="H746" s="304"/>
    </row>
    <row r="747" spans="1:8" ht="33">
      <c r="A747" s="159" t="s">
        <v>47</v>
      </c>
      <c r="B747" s="164" t="s">
        <v>48</v>
      </c>
      <c r="C747" s="165" t="s">
        <v>49</v>
      </c>
      <c r="D747" s="160" t="s">
        <v>50</v>
      </c>
      <c r="E747" s="170" t="s">
        <v>51</v>
      </c>
      <c r="F747" s="316"/>
      <c r="G747" s="316"/>
      <c r="H747" s="333"/>
    </row>
    <row r="748" spans="1:8" ht="16.5">
      <c r="A748" s="159"/>
      <c r="B748" s="164"/>
      <c r="C748" s="165"/>
      <c r="D748" s="160"/>
      <c r="E748" s="151" t="s">
        <v>52</v>
      </c>
      <c r="F748" s="304" t="s">
        <v>53</v>
      </c>
      <c r="G748" s="304" t="s">
        <v>54</v>
      </c>
      <c r="H748" s="304" t="s">
        <v>55</v>
      </c>
    </row>
    <row r="749" spans="1:8" ht="16.5">
      <c r="A749" s="159">
        <v>1</v>
      </c>
      <c r="B749" s="159">
        <v>2</v>
      </c>
      <c r="C749" s="151">
        <v>3</v>
      </c>
      <c r="D749" s="160">
        <v>4</v>
      </c>
      <c r="E749" s="151">
        <v>5</v>
      </c>
      <c r="F749" s="304">
        <v>6</v>
      </c>
      <c r="G749" s="304">
        <v>7</v>
      </c>
      <c r="H749" s="304">
        <v>8</v>
      </c>
    </row>
    <row r="750" spans="1:8" ht="16.5">
      <c r="A750" s="407" t="s">
        <v>815</v>
      </c>
      <c r="B750" s="410" t="s">
        <v>818</v>
      </c>
      <c r="C750" s="26" t="s">
        <v>56</v>
      </c>
      <c r="D750" s="52"/>
      <c r="E750" s="40"/>
      <c r="F750" s="31"/>
      <c r="G750" s="31"/>
      <c r="H750" s="31"/>
    </row>
    <row r="751" spans="1:8" ht="16.5">
      <c r="A751" s="408"/>
      <c r="B751" s="411"/>
      <c r="C751" s="27" t="s">
        <v>57</v>
      </c>
      <c r="D751" s="39">
        <v>3005782</v>
      </c>
      <c r="E751" s="37"/>
      <c r="F751" s="37"/>
      <c r="G751" s="37">
        <f>D751</f>
        <v>3005782</v>
      </c>
      <c r="H751" s="37"/>
    </row>
    <row r="752" spans="1:8" ht="16.5">
      <c r="A752" s="408"/>
      <c r="B752" s="411"/>
      <c r="C752" s="27" t="s">
        <v>58</v>
      </c>
      <c r="D752" s="233"/>
      <c r="E752" s="137"/>
      <c r="F752" s="327"/>
      <c r="G752" s="327"/>
      <c r="H752" s="327"/>
    </row>
    <row r="753" spans="1:8" ht="16.5">
      <c r="A753" s="409"/>
      <c r="B753" s="412"/>
      <c r="C753" s="28" t="s">
        <v>65</v>
      </c>
      <c r="D753" s="53">
        <f>SUM(D750:D752)</f>
        <v>3005782</v>
      </c>
      <c r="E753" s="53">
        <f>SUM(E750:E752)</f>
        <v>0</v>
      </c>
      <c r="F753" s="136">
        <f>SUM(F750:F752)</f>
        <v>0</v>
      </c>
      <c r="G753" s="136">
        <f>SUM(G750:G752)</f>
        <v>3005782</v>
      </c>
      <c r="H753" s="136">
        <f>SUM(H750:H752)</f>
        <v>0</v>
      </c>
    </row>
    <row r="754" spans="1:8" ht="16.5">
      <c r="A754" s="407" t="s">
        <v>817</v>
      </c>
      <c r="B754" s="410" t="s">
        <v>819</v>
      </c>
      <c r="C754" s="26" t="s">
        <v>56</v>
      </c>
      <c r="D754" s="52"/>
      <c r="E754" s="40"/>
      <c r="F754" s="31"/>
      <c r="G754" s="31"/>
      <c r="H754" s="31"/>
    </row>
    <row r="755" spans="1:8" ht="16.5">
      <c r="A755" s="408"/>
      <c r="B755" s="411"/>
      <c r="C755" s="27" t="s">
        <v>57</v>
      </c>
      <c r="D755" s="39">
        <v>4328408</v>
      </c>
      <c r="E755" s="37"/>
      <c r="F755" s="37"/>
      <c r="G755" s="37">
        <f>D755</f>
        <v>4328408</v>
      </c>
      <c r="H755" s="37"/>
    </row>
    <row r="756" spans="1:8" ht="16.5">
      <c r="A756" s="408"/>
      <c r="B756" s="411"/>
      <c r="C756" s="27" t="s">
        <v>58</v>
      </c>
      <c r="D756" s="233"/>
      <c r="E756" s="137"/>
      <c r="F756" s="327"/>
      <c r="G756" s="327"/>
      <c r="H756" s="327"/>
    </row>
    <row r="757" spans="1:8" ht="16.5">
      <c r="A757" s="409"/>
      <c r="B757" s="412"/>
      <c r="C757" s="28" t="s">
        <v>65</v>
      </c>
      <c r="D757" s="53">
        <f>SUM(D754:D756)</f>
        <v>4328408</v>
      </c>
      <c r="E757" s="53">
        <f>SUM(E754:E756)</f>
        <v>0</v>
      </c>
      <c r="F757" s="136">
        <f>SUM(F754:F756)</f>
        <v>0</v>
      </c>
      <c r="G757" s="136">
        <f>SUM(G754:G756)</f>
        <v>4328408</v>
      </c>
      <c r="H757" s="136">
        <f>SUM(H754:H756)</f>
        <v>0</v>
      </c>
    </row>
    <row r="758" spans="1:8" ht="16.5">
      <c r="A758" s="161"/>
      <c r="B758" s="131"/>
      <c r="C758" s="34"/>
      <c r="D758" s="299"/>
      <c r="E758" s="299"/>
      <c r="F758" s="322"/>
      <c r="G758" s="322"/>
      <c r="H758" s="322"/>
    </row>
    <row r="759" spans="1:8" ht="16.5">
      <c r="A759" s="172" t="s">
        <v>663</v>
      </c>
      <c r="B759" s="172"/>
      <c r="C759" s="172"/>
      <c r="D759" s="172" t="s">
        <v>40</v>
      </c>
      <c r="E759" s="172"/>
      <c r="F759" s="320" t="s">
        <v>662</v>
      </c>
      <c r="G759" s="320"/>
      <c r="H759" s="320"/>
    </row>
    <row r="760" spans="1:8" ht="16.5">
      <c r="A760" s="172" t="s">
        <v>732</v>
      </c>
      <c r="B760" s="172"/>
      <c r="C760" s="172"/>
      <c r="D760" s="172" t="s">
        <v>41</v>
      </c>
      <c r="E760" s="172"/>
      <c r="F760" s="320" t="s">
        <v>752</v>
      </c>
      <c r="G760" s="320"/>
      <c r="H760" s="320"/>
    </row>
    <row r="761" spans="1:8" ht="36" customHeight="1">
      <c r="A761" s="413" t="s">
        <v>765</v>
      </c>
      <c r="B761" s="413"/>
      <c r="C761" s="147"/>
      <c r="D761" s="147" t="s">
        <v>42</v>
      </c>
      <c r="E761" s="145"/>
      <c r="F761" s="413" t="s">
        <v>822</v>
      </c>
      <c r="G761" s="413"/>
      <c r="H761" s="413"/>
    </row>
    <row r="762" spans="1:8" ht="31.5" customHeight="1">
      <c r="A762" s="413" t="s">
        <v>820</v>
      </c>
      <c r="B762" s="413"/>
      <c r="C762" s="147"/>
      <c r="D762" s="147" t="s">
        <v>43</v>
      </c>
      <c r="E762" s="145"/>
      <c r="F762" s="414" t="s">
        <v>667</v>
      </c>
      <c r="G762" s="414"/>
      <c r="H762" s="414"/>
    </row>
    <row r="763" spans="1:8" ht="16.5">
      <c r="A763" s="148"/>
      <c r="B763" s="146"/>
      <c r="C763" s="40"/>
      <c r="D763" s="169"/>
      <c r="E763" s="150"/>
      <c r="F763" s="335"/>
      <c r="G763" s="303" t="s">
        <v>44</v>
      </c>
      <c r="H763" s="304" t="s">
        <v>0</v>
      </c>
    </row>
    <row r="764" spans="1:8" ht="16.5">
      <c r="A764" s="148"/>
      <c r="B764" s="146"/>
      <c r="C764" s="40"/>
      <c r="D764" s="169"/>
      <c r="E764" s="150"/>
      <c r="F764" s="335"/>
      <c r="G764" s="304" t="s">
        <v>45</v>
      </c>
      <c r="H764" s="304" t="s">
        <v>0</v>
      </c>
    </row>
    <row r="765" spans="1:8" ht="16.5">
      <c r="A765" s="148"/>
      <c r="B765" s="146"/>
      <c r="C765" s="40"/>
      <c r="D765" s="169"/>
      <c r="E765" s="46"/>
      <c r="F765" s="336"/>
      <c r="G765" s="304" t="s">
        <v>46</v>
      </c>
      <c r="H765" s="304"/>
    </row>
    <row r="766" spans="1:8" ht="33">
      <c r="A766" s="159" t="s">
        <v>47</v>
      </c>
      <c r="B766" s="164" t="s">
        <v>48</v>
      </c>
      <c r="C766" s="165" t="s">
        <v>49</v>
      </c>
      <c r="D766" s="160" t="s">
        <v>50</v>
      </c>
      <c r="E766" s="170" t="s">
        <v>51</v>
      </c>
      <c r="F766" s="316"/>
      <c r="G766" s="316"/>
      <c r="H766" s="333"/>
    </row>
    <row r="767" spans="1:8" ht="16.5">
      <c r="A767" s="159"/>
      <c r="B767" s="164"/>
      <c r="C767" s="165"/>
      <c r="D767" s="160"/>
      <c r="E767" s="151" t="s">
        <v>52</v>
      </c>
      <c r="F767" s="304" t="s">
        <v>53</v>
      </c>
      <c r="G767" s="304" t="s">
        <v>54</v>
      </c>
      <c r="H767" s="304" t="s">
        <v>55</v>
      </c>
    </row>
    <row r="768" spans="1:8" ht="16.5">
      <c r="A768" s="159">
        <v>1</v>
      </c>
      <c r="B768" s="159">
        <v>2</v>
      </c>
      <c r="C768" s="151">
        <v>3</v>
      </c>
      <c r="D768" s="160">
        <v>4</v>
      </c>
      <c r="E768" s="151">
        <v>5</v>
      </c>
      <c r="F768" s="304">
        <v>6</v>
      </c>
      <c r="G768" s="304">
        <v>7</v>
      </c>
      <c r="H768" s="304">
        <v>8</v>
      </c>
    </row>
    <row r="769" spans="1:8" ht="16.5">
      <c r="A769" s="407" t="s">
        <v>823</v>
      </c>
      <c r="B769" s="410" t="s">
        <v>824</v>
      </c>
      <c r="C769" s="26" t="s">
        <v>56</v>
      </c>
      <c r="D769" s="52"/>
      <c r="E769" s="40"/>
      <c r="F769" s="31"/>
      <c r="G769" s="31"/>
      <c r="H769" s="31"/>
    </row>
    <row r="770" spans="1:8" ht="16.5">
      <c r="A770" s="408"/>
      <c r="B770" s="411"/>
      <c r="C770" s="27" t="s">
        <v>57</v>
      </c>
      <c r="D770" s="39">
        <v>67878200</v>
      </c>
      <c r="E770" s="37"/>
      <c r="F770" s="37"/>
      <c r="G770" s="37">
        <f>D770/2</f>
        <v>33939100</v>
      </c>
      <c r="H770" s="37">
        <f>G770</f>
        <v>33939100</v>
      </c>
    </row>
    <row r="771" spans="1:8" ht="16.5">
      <c r="A771" s="408"/>
      <c r="B771" s="411"/>
      <c r="C771" s="27" t="s">
        <v>58</v>
      </c>
      <c r="D771" s="233"/>
      <c r="E771" s="137"/>
      <c r="F771" s="327"/>
      <c r="G771" s="327"/>
      <c r="H771" s="327"/>
    </row>
    <row r="772" spans="1:8" ht="77.25" customHeight="1">
      <c r="A772" s="409"/>
      <c r="B772" s="412"/>
      <c r="C772" s="28" t="s">
        <v>65</v>
      </c>
      <c r="D772" s="53">
        <f>SUM(D769:D771)</f>
        <v>67878200</v>
      </c>
      <c r="E772" s="53">
        <f>SUM(E769:E771)</f>
        <v>0</v>
      </c>
      <c r="F772" s="136">
        <f>SUM(F769:F771)</f>
        <v>0</v>
      </c>
      <c r="G772" s="136">
        <f>SUM(G769:G771)</f>
        <v>33939100</v>
      </c>
      <c r="H772" s="136">
        <f>SUM(H769:H771)</f>
        <v>33939100</v>
      </c>
    </row>
    <row r="773" spans="1:8" ht="16.5">
      <c r="A773" s="161"/>
      <c r="B773" s="131"/>
      <c r="C773" s="34"/>
      <c r="D773" s="299"/>
      <c r="E773" s="299"/>
      <c r="F773" s="322"/>
      <c r="G773" s="322"/>
      <c r="H773" s="322"/>
    </row>
    <row r="774" spans="1:8" ht="16.5">
      <c r="A774" s="172" t="s">
        <v>670</v>
      </c>
      <c r="B774" s="172"/>
      <c r="C774" s="172"/>
      <c r="D774" s="172" t="s">
        <v>40</v>
      </c>
      <c r="E774" s="172"/>
      <c r="F774" s="320" t="s">
        <v>669</v>
      </c>
      <c r="G774" s="320"/>
      <c r="H774" s="320"/>
    </row>
    <row r="775" spans="1:8" ht="16.5">
      <c r="A775" s="172" t="s">
        <v>732</v>
      </c>
      <c r="B775" s="172"/>
      <c r="C775" s="172"/>
      <c r="D775" s="172" t="s">
        <v>41</v>
      </c>
      <c r="E775" s="172"/>
      <c r="F775" s="320" t="s">
        <v>752</v>
      </c>
      <c r="G775" s="320"/>
      <c r="H775" s="320"/>
    </row>
    <row r="776" spans="1:8" ht="16.5">
      <c r="A776" s="413" t="s">
        <v>753</v>
      </c>
      <c r="B776" s="413"/>
      <c r="C776" s="147"/>
      <c r="D776" s="147" t="s">
        <v>42</v>
      </c>
      <c r="E776" s="145"/>
      <c r="F776" s="413" t="s">
        <v>826</v>
      </c>
      <c r="G776" s="413"/>
      <c r="H776" s="413"/>
    </row>
    <row r="777" spans="1:8" ht="30" customHeight="1">
      <c r="A777" s="413" t="s">
        <v>825</v>
      </c>
      <c r="B777" s="413"/>
      <c r="C777" s="147"/>
      <c r="D777" s="147" t="s">
        <v>43</v>
      </c>
      <c r="E777" s="145"/>
      <c r="F777" s="414" t="s">
        <v>672</v>
      </c>
      <c r="G777" s="414"/>
      <c r="H777" s="414"/>
    </row>
    <row r="778" spans="1:8" ht="16.5">
      <c r="A778" s="148"/>
      <c r="B778" s="146"/>
      <c r="C778" s="40"/>
      <c r="D778" s="169"/>
      <c r="E778" s="150"/>
      <c r="F778" s="335"/>
      <c r="G778" s="303" t="s">
        <v>44</v>
      </c>
      <c r="H778" s="304" t="s">
        <v>0</v>
      </c>
    </row>
    <row r="779" spans="1:8" ht="16.5">
      <c r="A779" s="148"/>
      <c r="B779" s="146"/>
      <c r="C779" s="40"/>
      <c r="D779" s="169"/>
      <c r="E779" s="150"/>
      <c r="F779" s="335"/>
      <c r="G779" s="304" t="s">
        <v>45</v>
      </c>
      <c r="H779" s="304" t="s">
        <v>0</v>
      </c>
    </row>
    <row r="780" spans="1:8" ht="16.5">
      <c r="A780" s="148"/>
      <c r="B780" s="146"/>
      <c r="C780" s="40"/>
      <c r="D780" s="169"/>
      <c r="E780" s="46"/>
      <c r="F780" s="336"/>
      <c r="G780" s="304" t="s">
        <v>46</v>
      </c>
      <c r="H780" s="304"/>
    </row>
    <row r="781" spans="1:8" ht="33">
      <c r="A781" s="159" t="s">
        <v>47</v>
      </c>
      <c r="B781" s="164" t="s">
        <v>48</v>
      </c>
      <c r="C781" s="165" t="s">
        <v>49</v>
      </c>
      <c r="D781" s="160" t="s">
        <v>50</v>
      </c>
      <c r="E781" s="170" t="s">
        <v>51</v>
      </c>
      <c r="F781" s="316"/>
      <c r="G781" s="316"/>
      <c r="H781" s="333"/>
    </row>
    <row r="782" spans="1:8" ht="16.5">
      <c r="A782" s="159"/>
      <c r="B782" s="164"/>
      <c r="C782" s="165"/>
      <c r="D782" s="160"/>
      <c r="E782" s="151" t="s">
        <v>52</v>
      </c>
      <c r="F782" s="304" t="s">
        <v>53</v>
      </c>
      <c r="G782" s="304" t="s">
        <v>54</v>
      </c>
      <c r="H782" s="304" t="s">
        <v>55</v>
      </c>
    </row>
    <row r="783" spans="1:8" ht="16.5">
      <c r="A783" s="159">
        <v>1</v>
      </c>
      <c r="B783" s="159">
        <v>2</v>
      </c>
      <c r="C783" s="151">
        <v>3</v>
      </c>
      <c r="D783" s="160">
        <v>4</v>
      </c>
      <c r="E783" s="151">
        <v>5</v>
      </c>
      <c r="F783" s="304">
        <v>6</v>
      </c>
      <c r="G783" s="304">
        <v>7</v>
      </c>
      <c r="H783" s="304">
        <v>8</v>
      </c>
    </row>
    <row r="784" spans="1:8" ht="16.5">
      <c r="A784" s="407" t="s">
        <v>828</v>
      </c>
      <c r="B784" s="410" t="s">
        <v>827</v>
      </c>
      <c r="C784" s="26" t="s">
        <v>56</v>
      </c>
      <c r="D784" s="52"/>
      <c r="E784" s="40"/>
      <c r="F784" s="31"/>
      <c r="G784" s="31"/>
      <c r="H784" s="31"/>
    </row>
    <row r="785" spans="1:8" ht="16.5">
      <c r="A785" s="408"/>
      <c r="B785" s="411"/>
      <c r="C785" s="27" t="s">
        <v>57</v>
      </c>
      <c r="D785" s="39">
        <v>34889520</v>
      </c>
      <c r="E785" s="37"/>
      <c r="F785" s="37"/>
      <c r="G785" s="37">
        <f>D785/2</f>
        <v>17444760</v>
      </c>
      <c r="H785" s="37">
        <f>G785</f>
        <v>17444760</v>
      </c>
    </row>
    <row r="786" spans="1:8" ht="16.5">
      <c r="A786" s="408"/>
      <c r="B786" s="411"/>
      <c r="C786" s="27" t="s">
        <v>58</v>
      </c>
      <c r="D786" s="233"/>
      <c r="E786" s="137"/>
      <c r="F786" s="327"/>
      <c r="G786" s="327"/>
      <c r="H786" s="327"/>
    </row>
    <row r="787" spans="1:8" ht="16.5">
      <c r="A787" s="409"/>
      <c r="B787" s="412"/>
      <c r="C787" s="28" t="s">
        <v>65</v>
      </c>
      <c r="D787" s="53">
        <f>SUM(D784:D786)</f>
        <v>34889520</v>
      </c>
      <c r="E787" s="53">
        <f>SUM(E784:E786)</f>
        <v>0</v>
      </c>
      <c r="F787" s="136">
        <f>SUM(F784:F786)</f>
        <v>0</v>
      </c>
      <c r="G787" s="136">
        <f>SUM(G784:G786)</f>
        <v>17444760</v>
      </c>
      <c r="H787" s="136">
        <f>SUM(H784:H786)</f>
        <v>17444760</v>
      </c>
    </row>
    <row r="788" spans="1:8" ht="16.5">
      <c r="A788" s="407" t="s">
        <v>829</v>
      </c>
      <c r="B788" s="410" t="s">
        <v>830</v>
      </c>
      <c r="C788" s="26" t="s">
        <v>56</v>
      </c>
      <c r="D788" s="52"/>
      <c r="E788" s="40"/>
      <c r="F788" s="31"/>
      <c r="G788" s="31"/>
      <c r="H788" s="31"/>
    </row>
    <row r="789" spans="1:8" ht="16.5">
      <c r="A789" s="408"/>
      <c r="B789" s="411"/>
      <c r="C789" s="27" t="s">
        <v>57</v>
      </c>
      <c r="D789" s="39">
        <v>15000000</v>
      </c>
      <c r="E789" s="37"/>
      <c r="F789" s="37"/>
      <c r="G789" s="37">
        <f>D789</f>
        <v>15000000</v>
      </c>
      <c r="H789" s="37"/>
    </row>
    <row r="790" spans="1:8" ht="16.5">
      <c r="A790" s="408"/>
      <c r="B790" s="411"/>
      <c r="C790" s="27" t="s">
        <v>58</v>
      </c>
      <c r="D790" s="233"/>
      <c r="E790" s="137"/>
      <c r="F790" s="327"/>
      <c r="G790" s="327"/>
      <c r="H790" s="327"/>
    </row>
    <row r="791" spans="1:8" ht="16.5">
      <c r="A791" s="409"/>
      <c r="B791" s="412"/>
      <c r="C791" s="28" t="s">
        <v>65</v>
      </c>
      <c r="D791" s="53">
        <f>SUM(D788:D790)</f>
        <v>15000000</v>
      </c>
      <c r="E791" s="53">
        <f>SUM(E788:E790)</f>
        <v>0</v>
      </c>
      <c r="F791" s="136">
        <f>SUM(F788:F790)</f>
        <v>0</v>
      </c>
      <c r="G791" s="136">
        <f>SUM(G788:G790)</f>
        <v>15000000</v>
      </c>
      <c r="H791" s="136">
        <f>SUM(H788:H790)</f>
        <v>0</v>
      </c>
    </row>
    <row r="792" spans="1:8" ht="16.5">
      <c r="A792" s="161"/>
      <c r="B792" s="131"/>
      <c r="C792" s="34"/>
      <c r="D792" s="299"/>
      <c r="E792" s="299"/>
      <c r="F792" s="322"/>
      <c r="G792" s="322"/>
      <c r="H792" s="322"/>
    </row>
    <row r="793" spans="1:8" ht="16.5">
      <c r="A793" s="172" t="s">
        <v>831</v>
      </c>
      <c r="B793" s="172"/>
      <c r="C793" s="172"/>
      <c r="D793" s="172" t="s">
        <v>40</v>
      </c>
      <c r="E793" s="172"/>
      <c r="F793" s="320" t="s">
        <v>832</v>
      </c>
      <c r="G793" s="320"/>
      <c r="H793" s="320"/>
    </row>
    <row r="794" spans="1:8" ht="16.5">
      <c r="A794" s="172" t="s">
        <v>732</v>
      </c>
      <c r="B794" s="172"/>
      <c r="C794" s="172"/>
      <c r="D794" s="172" t="s">
        <v>41</v>
      </c>
      <c r="E794" s="172"/>
      <c r="F794" s="320" t="s">
        <v>752</v>
      </c>
      <c r="G794" s="320"/>
      <c r="H794" s="320"/>
    </row>
    <row r="795" spans="1:8" ht="16.5">
      <c r="A795" s="413" t="s">
        <v>833</v>
      </c>
      <c r="B795" s="413"/>
      <c r="C795" s="147"/>
      <c r="D795" s="147" t="s">
        <v>42</v>
      </c>
      <c r="E795" s="145"/>
      <c r="F795" s="413" t="s">
        <v>345</v>
      </c>
      <c r="G795" s="413"/>
      <c r="H795" s="413"/>
    </row>
    <row r="796" spans="1:8" ht="34.5" customHeight="1">
      <c r="A796" s="413" t="s">
        <v>834</v>
      </c>
      <c r="B796" s="413"/>
      <c r="C796" s="147"/>
      <c r="D796" s="147" t="s">
        <v>43</v>
      </c>
      <c r="E796" s="145"/>
      <c r="F796" s="414" t="s">
        <v>836</v>
      </c>
      <c r="G796" s="414"/>
      <c r="H796" s="414"/>
    </row>
    <row r="797" spans="1:8" ht="16.5">
      <c r="A797" s="148"/>
      <c r="B797" s="146"/>
      <c r="C797" s="40"/>
      <c r="D797" s="169"/>
      <c r="E797" s="150"/>
      <c r="F797" s="335"/>
      <c r="G797" s="303" t="s">
        <v>44</v>
      </c>
      <c r="H797" s="304" t="s">
        <v>0</v>
      </c>
    </row>
    <row r="798" spans="1:8" ht="16.5">
      <c r="A798" s="148"/>
      <c r="B798" s="146"/>
      <c r="C798" s="40"/>
      <c r="D798" s="169"/>
      <c r="E798" s="150"/>
      <c r="F798" s="335"/>
      <c r="G798" s="304" t="s">
        <v>45</v>
      </c>
      <c r="H798" s="304" t="s">
        <v>0</v>
      </c>
    </row>
    <row r="799" spans="1:8" ht="16.5">
      <c r="A799" s="148"/>
      <c r="B799" s="146"/>
      <c r="C799" s="40"/>
      <c r="D799" s="169"/>
      <c r="E799" s="46"/>
      <c r="F799" s="336"/>
      <c r="G799" s="304" t="s">
        <v>46</v>
      </c>
      <c r="H799" s="304"/>
    </row>
    <row r="800" spans="1:8" ht="33">
      <c r="A800" s="159" t="s">
        <v>47</v>
      </c>
      <c r="B800" s="164" t="s">
        <v>48</v>
      </c>
      <c r="C800" s="165" t="s">
        <v>49</v>
      </c>
      <c r="D800" s="160" t="s">
        <v>50</v>
      </c>
      <c r="E800" s="170" t="s">
        <v>51</v>
      </c>
      <c r="F800" s="316"/>
      <c r="G800" s="316"/>
      <c r="H800" s="333"/>
    </row>
    <row r="801" spans="1:8" ht="16.5">
      <c r="A801" s="159"/>
      <c r="B801" s="164"/>
      <c r="C801" s="165"/>
      <c r="D801" s="160"/>
      <c r="E801" s="151" t="s">
        <v>52</v>
      </c>
      <c r="F801" s="304" t="s">
        <v>53</v>
      </c>
      <c r="G801" s="304" t="s">
        <v>54</v>
      </c>
      <c r="H801" s="304" t="s">
        <v>55</v>
      </c>
    </row>
    <row r="802" spans="1:8" ht="16.5">
      <c r="A802" s="159">
        <v>1</v>
      </c>
      <c r="B802" s="159">
        <v>2</v>
      </c>
      <c r="C802" s="151">
        <v>3</v>
      </c>
      <c r="D802" s="160">
        <v>4</v>
      </c>
      <c r="E802" s="151">
        <v>5</v>
      </c>
      <c r="F802" s="304">
        <v>6</v>
      </c>
      <c r="G802" s="304">
        <v>7</v>
      </c>
      <c r="H802" s="304">
        <v>8</v>
      </c>
    </row>
    <row r="803" spans="1:8" ht="16.5">
      <c r="A803" s="407" t="s">
        <v>837</v>
      </c>
      <c r="B803" s="410" t="s">
        <v>841</v>
      </c>
      <c r="C803" s="26" t="s">
        <v>56</v>
      </c>
      <c r="D803" s="52"/>
      <c r="E803" s="40"/>
      <c r="F803" s="31"/>
      <c r="G803" s="31"/>
      <c r="H803" s="31"/>
    </row>
    <row r="804" spans="1:8" ht="16.5">
      <c r="A804" s="408"/>
      <c r="B804" s="411"/>
      <c r="C804" s="27" t="s">
        <v>57</v>
      </c>
      <c r="D804" s="39">
        <v>16500000</v>
      </c>
      <c r="E804" s="37"/>
      <c r="F804" s="37"/>
      <c r="G804" s="37">
        <f>D804/2</f>
        <v>8250000</v>
      </c>
      <c r="H804" s="37">
        <f>G804</f>
        <v>8250000</v>
      </c>
    </row>
    <row r="805" spans="1:8" ht="16.5">
      <c r="A805" s="408"/>
      <c r="B805" s="411"/>
      <c r="C805" s="27" t="s">
        <v>58</v>
      </c>
      <c r="D805" s="233"/>
      <c r="E805" s="137"/>
      <c r="F805" s="327"/>
      <c r="G805" s="327"/>
      <c r="H805" s="327"/>
    </row>
    <row r="806" spans="1:8" ht="16.5">
      <c r="A806" s="409"/>
      <c r="B806" s="412"/>
      <c r="C806" s="28" t="s">
        <v>65</v>
      </c>
      <c r="D806" s="53">
        <f>SUM(D803:D805)</f>
        <v>16500000</v>
      </c>
      <c r="E806" s="53">
        <f>SUM(E803:E805)</f>
        <v>0</v>
      </c>
      <c r="F806" s="136">
        <f>SUM(F803:F805)</f>
        <v>0</v>
      </c>
      <c r="G806" s="136">
        <f>SUM(G803:G805)</f>
        <v>8250000</v>
      </c>
      <c r="H806" s="136">
        <f>SUM(H803:H805)</f>
        <v>8250000</v>
      </c>
    </row>
    <row r="807" spans="1:8" ht="16.5">
      <c r="A807" s="407" t="s">
        <v>838</v>
      </c>
      <c r="B807" s="410" t="s">
        <v>842</v>
      </c>
      <c r="C807" s="26" t="s">
        <v>56</v>
      </c>
      <c r="D807" s="52"/>
      <c r="E807" s="40"/>
      <c r="F807" s="31"/>
      <c r="G807" s="31"/>
      <c r="H807" s="31"/>
    </row>
    <row r="808" spans="1:8" ht="16.5">
      <c r="A808" s="408"/>
      <c r="B808" s="411"/>
      <c r="C808" s="27" t="s">
        <v>57</v>
      </c>
      <c r="D808" s="39">
        <v>3084000</v>
      </c>
      <c r="E808" s="37"/>
      <c r="F808" s="37"/>
      <c r="G808" s="37">
        <f>D808</f>
        <v>3084000</v>
      </c>
      <c r="H808" s="37"/>
    </row>
    <row r="809" spans="1:8" ht="16.5">
      <c r="A809" s="408"/>
      <c r="B809" s="411"/>
      <c r="C809" s="27" t="s">
        <v>58</v>
      </c>
      <c r="D809" s="233"/>
      <c r="E809" s="137"/>
      <c r="F809" s="327"/>
      <c r="G809" s="327"/>
      <c r="H809" s="327"/>
    </row>
    <row r="810" spans="1:8" ht="16.5">
      <c r="A810" s="409"/>
      <c r="B810" s="412"/>
      <c r="C810" s="28" t="s">
        <v>65</v>
      </c>
      <c r="D810" s="53">
        <f>SUM(D807:D809)</f>
        <v>3084000</v>
      </c>
      <c r="E810" s="53">
        <f>SUM(E807:E809)</f>
        <v>0</v>
      </c>
      <c r="F810" s="136">
        <f>SUM(F807:F809)</f>
        <v>0</v>
      </c>
      <c r="G810" s="136">
        <f>SUM(G807:G809)</f>
        <v>3084000</v>
      </c>
      <c r="H810" s="136">
        <f>SUM(H807:H809)</f>
        <v>0</v>
      </c>
    </row>
    <row r="811" spans="1:8" ht="16.5">
      <c r="A811" s="407" t="s">
        <v>839</v>
      </c>
      <c r="B811" s="410" t="s">
        <v>843</v>
      </c>
      <c r="C811" s="26" t="s">
        <v>56</v>
      </c>
      <c r="D811" s="52"/>
      <c r="E811" s="40"/>
      <c r="F811" s="31"/>
      <c r="G811" s="31"/>
      <c r="H811" s="31"/>
    </row>
    <row r="812" spans="1:8" ht="16.5">
      <c r="A812" s="408"/>
      <c r="B812" s="411"/>
      <c r="C812" s="27" t="s">
        <v>57</v>
      </c>
      <c r="D812" s="39">
        <v>1050000</v>
      </c>
      <c r="E812" s="37"/>
      <c r="F812" s="37"/>
      <c r="G812" s="37">
        <f>D812</f>
        <v>1050000</v>
      </c>
      <c r="H812" s="37"/>
    </row>
    <row r="813" spans="1:8" ht="16.5">
      <c r="A813" s="408"/>
      <c r="B813" s="411"/>
      <c r="C813" s="27" t="s">
        <v>58</v>
      </c>
      <c r="D813" s="233"/>
      <c r="E813" s="137"/>
      <c r="F813" s="327"/>
      <c r="G813" s="327"/>
      <c r="H813" s="327"/>
    </row>
    <row r="814" spans="1:8" ht="16.5">
      <c r="A814" s="409"/>
      <c r="B814" s="412"/>
      <c r="C814" s="28" t="s">
        <v>65</v>
      </c>
      <c r="D814" s="53">
        <f>SUM(D811:D813)</f>
        <v>1050000</v>
      </c>
      <c r="E814" s="53">
        <f>SUM(E811:E813)</f>
        <v>0</v>
      </c>
      <c r="F814" s="136">
        <f>SUM(F811:F813)</f>
        <v>0</v>
      </c>
      <c r="G814" s="136">
        <f>SUM(G811:G813)</f>
        <v>1050000</v>
      </c>
      <c r="H814" s="136">
        <f>SUM(H811:H813)</f>
        <v>0</v>
      </c>
    </row>
    <row r="815" spans="1:8" ht="16.5">
      <c r="A815" s="407" t="s">
        <v>840</v>
      </c>
      <c r="B815" s="410" t="s">
        <v>844</v>
      </c>
      <c r="C815" s="26" t="s">
        <v>56</v>
      </c>
      <c r="D815" s="52"/>
      <c r="E815" s="40"/>
      <c r="F815" s="31"/>
      <c r="G815" s="31"/>
      <c r="H815" s="31"/>
    </row>
    <row r="816" spans="1:8" ht="16.5">
      <c r="A816" s="408"/>
      <c r="B816" s="411"/>
      <c r="C816" s="27" t="s">
        <v>57</v>
      </c>
      <c r="D816" s="39">
        <v>635960</v>
      </c>
      <c r="E816" s="37"/>
      <c r="F816" s="37"/>
      <c r="G816" s="37">
        <f>D816</f>
        <v>635960</v>
      </c>
      <c r="H816" s="37"/>
    </row>
    <row r="817" spans="1:8" ht="16.5">
      <c r="A817" s="408"/>
      <c r="B817" s="411"/>
      <c r="C817" s="27" t="s">
        <v>58</v>
      </c>
      <c r="D817" s="233"/>
      <c r="E817" s="137"/>
      <c r="F817" s="327"/>
      <c r="G817" s="327"/>
      <c r="H817" s="327"/>
    </row>
    <row r="818" spans="1:8" ht="16.5">
      <c r="A818" s="409"/>
      <c r="B818" s="412"/>
      <c r="C818" s="28" t="s">
        <v>65</v>
      </c>
      <c r="D818" s="53">
        <f>SUM(D815:D817)</f>
        <v>635960</v>
      </c>
      <c r="E818" s="53">
        <f>SUM(E815:E817)</f>
        <v>0</v>
      </c>
      <c r="F818" s="136">
        <f>SUM(F815:F817)</f>
        <v>0</v>
      </c>
      <c r="G818" s="136">
        <f>SUM(G815:G817)</f>
        <v>635960</v>
      </c>
      <c r="H818" s="136">
        <f>SUM(H815:H817)</f>
        <v>0</v>
      </c>
    </row>
    <row r="819" spans="1:8" ht="16.5">
      <c r="A819" s="161"/>
      <c r="B819" s="131"/>
      <c r="C819" s="34"/>
      <c r="D819" s="299"/>
      <c r="E819" s="299"/>
      <c r="F819" s="322"/>
      <c r="G819" s="322"/>
      <c r="H819" s="322"/>
    </row>
    <row r="820" spans="1:8" ht="16.5">
      <c r="A820" s="172" t="s">
        <v>845</v>
      </c>
      <c r="B820" s="172"/>
      <c r="C820" s="172"/>
      <c r="D820" s="172" t="s">
        <v>40</v>
      </c>
      <c r="E820" s="172"/>
      <c r="F820" s="320" t="s">
        <v>847</v>
      </c>
      <c r="G820" s="320"/>
      <c r="H820" s="320"/>
    </row>
    <row r="821" spans="1:8" ht="16.5">
      <c r="A821" s="172" t="s">
        <v>732</v>
      </c>
      <c r="B821" s="172"/>
      <c r="C821" s="172"/>
      <c r="D821" s="172" t="s">
        <v>41</v>
      </c>
      <c r="E821" s="172"/>
      <c r="F821" s="320" t="s">
        <v>752</v>
      </c>
      <c r="G821" s="320"/>
      <c r="H821" s="320"/>
    </row>
    <row r="822" spans="1:8" ht="16.5">
      <c r="A822" s="413" t="s">
        <v>765</v>
      </c>
      <c r="B822" s="413"/>
      <c r="C822" s="147"/>
      <c r="D822" s="147" t="s">
        <v>42</v>
      </c>
      <c r="E822" s="145"/>
      <c r="F822" s="413" t="s">
        <v>849</v>
      </c>
      <c r="G822" s="413"/>
      <c r="H822" s="413"/>
    </row>
    <row r="823" spans="1:8" ht="30" customHeight="1">
      <c r="A823" s="413" t="s">
        <v>846</v>
      </c>
      <c r="B823" s="413"/>
      <c r="C823" s="147"/>
      <c r="D823" s="147" t="s">
        <v>43</v>
      </c>
      <c r="E823" s="145"/>
      <c r="F823" s="414" t="s">
        <v>850</v>
      </c>
      <c r="G823" s="414"/>
      <c r="H823" s="414"/>
    </row>
    <row r="824" spans="1:8" ht="16.5">
      <c r="A824" s="148"/>
      <c r="B824" s="146"/>
      <c r="C824" s="40"/>
      <c r="D824" s="169"/>
      <c r="E824" s="150"/>
      <c r="F824" s="335"/>
      <c r="G824" s="303" t="s">
        <v>44</v>
      </c>
      <c r="H824" s="304" t="s">
        <v>0</v>
      </c>
    </row>
    <row r="825" spans="1:8" ht="16.5">
      <c r="A825" s="148"/>
      <c r="B825" s="146"/>
      <c r="C825" s="40"/>
      <c r="D825" s="169"/>
      <c r="E825" s="150"/>
      <c r="F825" s="335"/>
      <c r="G825" s="304" t="s">
        <v>45</v>
      </c>
      <c r="H825" s="304" t="s">
        <v>0</v>
      </c>
    </row>
    <row r="826" spans="1:8" ht="16.5">
      <c r="A826" s="148"/>
      <c r="B826" s="146"/>
      <c r="C826" s="40"/>
      <c r="D826" s="169"/>
      <c r="E826" s="46"/>
      <c r="F826" s="336"/>
      <c r="G826" s="304" t="s">
        <v>46</v>
      </c>
      <c r="H826" s="304"/>
    </row>
    <row r="827" spans="1:8" ht="33">
      <c r="A827" s="159" t="s">
        <v>47</v>
      </c>
      <c r="B827" s="164" t="s">
        <v>48</v>
      </c>
      <c r="C827" s="165" t="s">
        <v>49</v>
      </c>
      <c r="D827" s="160" t="s">
        <v>50</v>
      </c>
      <c r="E827" s="170" t="s">
        <v>51</v>
      </c>
      <c r="F827" s="316"/>
      <c r="G827" s="316"/>
      <c r="H827" s="333"/>
    </row>
    <row r="828" spans="1:8" ht="16.5">
      <c r="A828" s="159"/>
      <c r="B828" s="164"/>
      <c r="C828" s="165"/>
      <c r="D828" s="160"/>
      <c r="E828" s="151" t="s">
        <v>52</v>
      </c>
      <c r="F828" s="304" t="s">
        <v>53</v>
      </c>
      <c r="G828" s="304" t="s">
        <v>54</v>
      </c>
      <c r="H828" s="304" t="s">
        <v>55</v>
      </c>
    </row>
    <row r="829" spans="1:8" ht="16.5">
      <c r="A829" s="159">
        <v>1</v>
      </c>
      <c r="B829" s="159">
        <v>2</v>
      </c>
      <c r="C829" s="151">
        <v>3</v>
      </c>
      <c r="D829" s="160">
        <v>4</v>
      </c>
      <c r="E829" s="151">
        <v>5</v>
      </c>
      <c r="F829" s="304">
        <v>6</v>
      </c>
      <c r="G829" s="304">
        <v>7</v>
      </c>
      <c r="H829" s="304">
        <v>8</v>
      </c>
    </row>
    <row r="830" spans="1:8" ht="16.5">
      <c r="A830" s="407" t="s">
        <v>851</v>
      </c>
      <c r="B830" s="410" t="s">
        <v>852</v>
      </c>
      <c r="C830" s="26" t="s">
        <v>56</v>
      </c>
      <c r="D830" s="52"/>
      <c r="E830" s="40"/>
      <c r="F830" s="31"/>
      <c r="G830" s="31"/>
      <c r="H830" s="31"/>
    </row>
    <row r="831" spans="1:8" ht="16.5">
      <c r="A831" s="408"/>
      <c r="B831" s="411"/>
      <c r="C831" s="27" t="s">
        <v>57</v>
      </c>
      <c r="D831" s="39">
        <v>40000000</v>
      </c>
      <c r="E831" s="37"/>
      <c r="F831" s="37"/>
      <c r="G831" s="37">
        <f>D831/2</f>
        <v>20000000</v>
      </c>
      <c r="H831" s="37">
        <f>G831</f>
        <v>20000000</v>
      </c>
    </row>
    <row r="832" spans="1:8" ht="16.5">
      <c r="A832" s="408"/>
      <c r="B832" s="411"/>
      <c r="C832" s="27" t="s">
        <v>58</v>
      </c>
      <c r="D832" s="233"/>
      <c r="E832" s="137"/>
      <c r="F832" s="327"/>
      <c r="G832" s="327"/>
      <c r="H832" s="327"/>
    </row>
    <row r="833" spans="1:8" ht="16.5">
      <c r="A833" s="409"/>
      <c r="B833" s="412"/>
      <c r="C833" s="28" t="s">
        <v>65</v>
      </c>
      <c r="D833" s="53">
        <f>SUM(D830:D832)</f>
        <v>40000000</v>
      </c>
      <c r="E833" s="53">
        <f>SUM(E830:E832)</f>
        <v>0</v>
      </c>
      <c r="F833" s="136">
        <f>SUM(F830:F832)</f>
        <v>0</v>
      </c>
      <c r="G833" s="136">
        <f>SUM(G830:G832)</f>
        <v>20000000</v>
      </c>
      <c r="H833" s="136">
        <f>SUM(H830:H832)</f>
        <v>20000000</v>
      </c>
    </row>
    <row r="834" spans="1:8" ht="16.5">
      <c r="A834" s="161"/>
      <c r="B834" s="131"/>
      <c r="C834" s="34"/>
      <c r="D834" s="299"/>
      <c r="E834" s="299"/>
      <c r="F834" s="322"/>
      <c r="G834" s="322"/>
      <c r="H834" s="322"/>
    </row>
    <row r="835" spans="1:8" ht="16.5">
      <c r="A835" s="161"/>
      <c r="B835" s="131"/>
      <c r="C835" s="34"/>
      <c r="D835" s="299"/>
      <c r="E835" s="299"/>
      <c r="F835" s="322"/>
      <c r="G835" s="322"/>
      <c r="H835" s="322"/>
    </row>
    <row r="836" spans="1:8" ht="16.5">
      <c r="A836" s="172" t="s">
        <v>845</v>
      </c>
      <c r="B836" s="172"/>
      <c r="C836" s="172"/>
      <c r="D836" s="172" t="s">
        <v>40</v>
      </c>
      <c r="E836" s="172"/>
      <c r="F836" s="320" t="s">
        <v>847</v>
      </c>
      <c r="G836" s="320"/>
      <c r="H836" s="320"/>
    </row>
    <row r="837" spans="1:8" ht="16.5">
      <c r="A837" s="172" t="s">
        <v>732</v>
      </c>
      <c r="B837" s="172"/>
      <c r="C837" s="172"/>
      <c r="D837" s="172" t="s">
        <v>41</v>
      </c>
      <c r="E837" s="172"/>
      <c r="F837" s="320" t="s">
        <v>752</v>
      </c>
      <c r="G837" s="320"/>
      <c r="H837" s="320"/>
    </row>
    <row r="838" spans="1:8" ht="16.5">
      <c r="A838" s="413" t="s">
        <v>765</v>
      </c>
      <c r="B838" s="413"/>
      <c r="C838" s="147"/>
      <c r="D838" s="147" t="s">
        <v>42</v>
      </c>
      <c r="E838" s="145"/>
      <c r="F838" s="413" t="s">
        <v>849</v>
      </c>
      <c r="G838" s="413"/>
      <c r="H838" s="413"/>
    </row>
    <row r="839" spans="1:8" ht="32.25" customHeight="1">
      <c r="A839" s="413" t="s">
        <v>853</v>
      </c>
      <c r="B839" s="413"/>
      <c r="C839" s="147"/>
      <c r="D839" s="147" t="s">
        <v>43</v>
      </c>
      <c r="E839" s="145"/>
      <c r="F839" s="414" t="s">
        <v>854</v>
      </c>
      <c r="G839" s="414"/>
      <c r="H839" s="414"/>
    </row>
    <row r="840" spans="1:8" ht="16.5">
      <c r="A840" s="148"/>
      <c r="B840" s="146"/>
      <c r="C840" s="40"/>
      <c r="D840" s="169"/>
      <c r="E840" s="150"/>
      <c r="F840" s="335"/>
      <c r="G840" s="303" t="s">
        <v>44</v>
      </c>
      <c r="H840" s="304" t="s">
        <v>0</v>
      </c>
    </row>
    <row r="841" spans="1:8" ht="16.5">
      <c r="A841" s="148"/>
      <c r="B841" s="146"/>
      <c r="C841" s="40"/>
      <c r="D841" s="169"/>
      <c r="E841" s="150"/>
      <c r="F841" s="335"/>
      <c r="G841" s="304" t="s">
        <v>45</v>
      </c>
      <c r="H841" s="304" t="s">
        <v>0</v>
      </c>
    </row>
    <row r="842" spans="1:8" ht="16.5">
      <c r="A842" s="148"/>
      <c r="B842" s="146"/>
      <c r="C842" s="40"/>
      <c r="D842" s="169"/>
      <c r="E842" s="46"/>
      <c r="F842" s="336"/>
      <c r="G842" s="304" t="s">
        <v>46</v>
      </c>
      <c r="H842" s="304"/>
    </row>
    <row r="843" spans="1:8" ht="33">
      <c r="A843" s="159" t="s">
        <v>47</v>
      </c>
      <c r="B843" s="164" t="s">
        <v>48</v>
      </c>
      <c r="C843" s="165" t="s">
        <v>49</v>
      </c>
      <c r="D843" s="160" t="s">
        <v>50</v>
      </c>
      <c r="E843" s="170" t="s">
        <v>51</v>
      </c>
      <c r="F843" s="316"/>
      <c r="G843" s="316"/>
      <c r="H843" s="333"/>
    </row>
    <row r="844" spans="1:8" ht="16.5">
      <c r="A844" s="159"/>
      <c r="B844" s="164"/>
      <c r="C844" s="165"/>
      <c r="D844" s="160"/>
      <c r="E844" s="151" t="s">
        <v>52</v>
      </c>
      <c r="F844" s="304" t="s">
        <v>53</v>
      </c>
      <c r="G844" s="304" t="s">
        <v>54</v>
      </c>
      <c r="H844" s="304" t="s">
        <v>55</v>
      </c>
    </row>
    <row r="845" spans="1:8" ht="16.5">
      <c r="A845" s="159">
        <v>1</v>
      </c>
      <c r="B845" s="159">
        <v>2</v>
      </c>
      <c r="C845" s="151">
        <v>3</v>
      </c>
      <c r="D845" s="160">
        <v>4</v>
      </c>
      <c r="E845" s="151">
        <v>5</v>
      </c>
      <c r="F845" s="304">
        <v>6</v>
      </c>
      <c r="G845" s="304">
        <v>7</v>
      </c>
      <c r="H845" s="304">
        <v>8</v>
      </c>
    </row>
    <row r="846" spans="1:8" ht="16.5">
      <c r="A846" s="407" t="s">
        <v>855</v>
      </c>
      <c r="B846" s="410" t="s">
        <v>856</v>
      </c>
      <c r="C846" s="26" t="s">
        <v>56</v>
      </c>
      <c r="D846" s="52"/>
      <c r="E846" s="40"/>
      <c r="F846" s="31"/>
      <c r="G846" s="31"/>
      <c r="H846" s="31"/>
    </row>
    <row r="847" spans="1:8" ht="16.5">
      <c r="A847" s="408"/>
      <c r="B847" s="411"/>
      <c r="C847" s="27" t="s">
        <v>57</v>
      </c>
      <c r="D847" s="39">
        <v>30000000</v>
      </c>
      <c r="E847" s="37"/>
      <c r="F847" s="37"/>
      <c r="G847" s="37">
        <f>D847/2</f>
        <v>15000000</v>
      </c>
      <c r="H847" s="37">
        <f>G847</f>
        <v>15000000</v>
      </c>
    </row>
    <row r="848" spans="1:8" ht="16.5">
      <c r="A848" s="408"/>
      <c r="B848" s="411"/>
      <c r="C848" s="27" t="s">
        <v>58</v>
      </c>
      <c r="D848" s="233"/>
      <c r="E848" s="137"/>
      <c r="F848" s="327"/>
      <c r="G848" s="327"/>
      <c r="H848" s="327"/>
    </row>
    <row r="849" spans="1:8" ht="16.5">
      <c r="A849" s="409"/>
      <c r="B849" s="412"/>
      <c r="C849" s="28" t="s">
        <v>65</v>
      </c>
      <c r="D849" s="53">
        <f>SUM(D846:D848)</f>
        <v>30000000</v>
      </c>
      <c r="E849" s="53">
        <f>SUM(E846:E848)</f>
        <v>0</v>
      </c>
      <c r="F849" s="136">
        <f>SUM(F846:F848)</f>
        <v>0</v>
      </c>
      <c r="G849" s="136">
        <f>SUM(G846:G848)</f>
        <v>15000000</v>
      </c>
      <c r="H849" s="136">
        <f>SUM(H846:H848)</f>
        <v>15000000</v>
      </c>
    </row>
    <row r="850" spans="1:8" ht="16.5">
      <c r="A850" s="161"/>
      <c r="B850" s="131"/>
      <c r="C850" s="34"/>
      <c r="D850" s="299"/>
      <c r="E850" s="299"/>
      <c r="F850" s="322"/>
      <c r="G850" s="322"/>
      <c r="H850" s="322"/>
    </row>
    <row r="851" spans="1:8" ht="16.5">
      <c r="A851" s="161"/>
      <c r="B851" s="131"/>
      <c r="C851" s="34"/>
      <c r="D851" s="299"/>
      <c r="E851" s="299"/>
      <c r="F851" s="322"/>
      <c r="G851" s="322"/>
      <c r="H851" s="322"/>
    </row>
    <row r="852" spans="1:8" ht="16.5">
      <c r="A852" s="172" t="s">
        <v>845</v>
      </c>
      <c r="B852" s="172"/>
      <c r="C852" s="172"/>
      <c r="D852" s="172" t="s">
        <v>40</v>
      </c>
      <c r="E852" s="172"/>
      <c r="F852" s="320" t="s">
        <v>847</v>
      </c>
      <c r="G852" s="320"/>
      <c r="H852" s="320"/>
    </row>
    <row r="853" spans="1:8" ht="16.5">
      <c r="A853" s="172" t="s">
        <v>732</v>
      </c>
      <c r="B853" s="172"/>
      <c r="C853" s="172"/>
      <c r="D853" s="172" t="s">
        <v>41</v>
      </c>
      <c r="E853" s="172"/>
      <c r="F853" s="320" t="s">
        <v>752</v>
      </c>
      <c r="G853" s="320"/>
      <c r="H853" s="320"/>
    </row>
    <row r="854" spans="1:8" ht="16.5">
      <c r="A854" s="413" t="s">
        <v>765</v>
      </c>
      <c r="B854" s="413"/>
      <c r="C854" s="147"/>
      <c r="D854" s="147" t="s">
        <v>42</v>
      </c>
      <c r="E854" s="145"/>
      <c r="F854" s="413" t="s">
        <v>849</v>
      </c>
      <c r="G854" s="413"/>
      <c r="H854" s="413"/>
    </row>
    <row r="855" spans="1:8" ht="30" customHeight="1">
      <c r="A855" s="413" t="s">
        <v>857</v>
      </c>
      <c r="B855" s="413"/>
      <c r="C855" s="147"/>
      <c r="D855" s="147" t="s">
        <v>43</v>
      </c>
      <c r="E855" s="145"/>
      <c r="F855" s="414" t="s">
        <v>858</v>
      </c>
      <c r="G855" s="414"/>
      <c r="H855" s="414"/>
    </row>
    <row r="856" spans="1:8" ht="16.5">
      <c r="A856" s="148"/>
      <c r="B856" s="146"/>
      <c r="C856" s="40"/>
      <c r="D856" s="169"/>
      <c r="E856" s="150"/>
      <c r="F856" s="335"/>
      <c r="G856" s="303" t="s">
        <v>44</v>
      </c>
      <c r="H856" s="304" t="s">
        <v>0</v>
      </c>
    </row>
    <row r="857" spans="1:8" ht="16.5">
      <c r="A857" s="148"/>
      <c r="B857" s="146"/>
      <c r="C857" s="40"/>
      <c r="D857" s="169"/>
      <c r="E857" s="150"/>
      <c r="F857" s="335"/>
      <c r="G857" s="304" t="s">
        <v>45</v>
      </c>
      <c r="H857" s="304" t="s">
        <v>0</v>
      </c>
    </row>
    <row r="858" spans="1:8" ht="16.5">
      <c r="A858" s="148"/>
      <c r="B858" s="146"/>
      <c r="C858" s="40"/>
      <c r="D858" s="169"/>
      <c r="E858" s="46"/>
      <c r="F858" s="336"/>
      <c r="G858" s="304" t="s">
        <v>46</v>
      </c>
      <c r="H858" s="304"/>
    </row>
    <row r="859" spans="1:8" ht="33">
      <c r="A859" s="159" t="s">
        <v>47</v>
      </c>
      <c r="B859" s="164" t="s">
        <v>48</v>
      </c>
      <c r="C859" s="165" t="s">
        <v>49</v>
      </c>
      <c r="D859" s="160" t="s">
        <v>50</v>
      </c>
      <c r="E859" s="170" t="s">
        <v>51</v>
      </c>
      <c r="F859" s="316"/>
      <c r="G859" s="316"/>
      <c r="H859" s="333"/>
    </row>
    <row r="860" spans="1:8" ht="16.5">
      <c r="A860" s="159"/>
      <c r="B860" s="164"/>
      <c r="C860" s="165"/>
      <c r="D860" s="160"/>
      <c r="E860" s="151" t="s">
        <v>52</v>
      </c>
      <c r="F860" s="304" t="s">
        <v>53</v>
      </c>
      <c r="G860" s="304" t="s">
        <v>54</v>
      </c>
      <c r="H860" s="304" t="s">
        <v>55</v>
      </c>
    </row>
    <row r="861" spans="1:8" ht="16.5">
      <c r="A861" s="159">
        <v>1</v>
      </c>
      <c r="B861" s="159">
        <v>2</v>
      </c>
      <c r="C861" s="151">
        <v>3</v>
      </c>
      <c r="D861" s="160">
        <v>4</v>
      </c>
      <c r="E861" s="151">
        <v>5</v>
      </c>
      <c r="F861" s="304">
        <v>6</v>
      </c>
      <c r="G861" s="304">
        <v>7</v>
      </c>
      <c r="H861" s="304">
        <v>8</v>
      </c>
    </row>
    <row r="862" spans="1:8" ht="16.5">
      <c r="A862" s="407" t="s">
        <v>859</v>
      </c>
      <c r="B862" s="410" t="s">
        <v>860</v>
      </c>
      <c r="C862" s="26" t="s">
        <v>56</v>
      </c>
      <c r="D862" s="52"/>
      <c r="E862" s="40"/>
      <c r="F862" s="31"/>
      <c r="G862" s="31"/>
      <c r="H862" s="31"/>
    </row>
    <row r="863" spans="1:8" ht="16.5">
      <c r="A863" s="408"/>
      <c r="B863" s="411"/>
      <c r="C863" s="27" t="s">
        <v>57</v>
      </c>
      <c r="D863" s="39">
        <v>18431730</v>
      </c>
      <c r="E863" s="37"/>
      <c r="F863" s="37"/>
      <c r="G863" s="37">
        <f>D863/2</f>
        <v>9215865</v>
      </c>
      <c r="H863" s="37">
        <f>G863</f>
        <v>9215865</v>
      </c>
    </row>
    <row r="864" spans="1:8" ht="16.5">
      <c r="A864" s="408"/>
      <c r="B864" s="411"/>
      <c r="C864" s="27" t="s">
        <v>58</v>
      </c>
      <c r="D864" s="233"/>
      <c r="E864" s="137"/>
      <c r="F864" s="327"/>
      <c r="G864" s="327"/>
      <c r="H864" s="327"/>
    </row>
    <row r="865" spans="1:8" ht="16.5">
      <c r="A865" s="409"/>
      <c r="B865" s="412"/>
      <c r="C865" s="28" t="s">
        <v>65</v>
      </c>
      <c r="D865" s="53">
        <f>SUM(D862:D864)</f>
        <v>18431730</v>
      </c>
      <c r="E865" s="53">
        <f>SUM(E862:E864)</f>
        <v>0</v>
      </c>
      <c r="F865" s="136">
        <f>SUM(F862:F864)</f>
        <v>0</v>
      </c>
      <c r="G865" s="136">
        <f>SUM(G862:G864)</f>
        <v>9215865</v>
      </c>
      <c r="H865" s="136">
        <f>SUM(H862:H864)</f>
        <v>9215865</v>
      </c>
    </row>
    <row r="866" spans="1:8" ht="16.5">
      <c r="A866" s="161"/>
      <c r="B866" s="131"/>
      <c r="C866" s="34"/>
      <c r="D866" s="299"/>
      <c r="E866" s="299"/>
      <c r="F866" s="322"/>
      <c r="G866" s="322"/>
      <c r="H866" s="322"/>
    </row>
    <row r="867" spans="1:8" ht="15" customHeight="1">
      <c r="A867" s="172" t="s">
        <v>861</v>
      </c>
      <c r="B867" s="172"/>
      <c r="C867" s="172"/>
      <c r="D867" s="172" t="s">
        <v>40</v>
      </c>
      <c r="E867" s="172"/>
      <c r="F867" s="320" t="s">
        <v>862</v>
      </c>
      <c r="G867" s="320"/>
      <c r="H867" s="320"/>
    </row>
    <row r="868" spans="1:8" ht="15" customHeight="1">
      <c r="A868" s="172" t="s">
        <v>732</v>
      </c>
      <c r="B868" s="172"/>
      <c r="C868" s="172"/>
      <c r="D868" s="172" t="s">
        <v>41</v>
      </c>
      <c r="E868" s="172"/>
      <c r="F868" s="320" t="s">
        <v>752</v>
      </c>
      <c r="G868" s="320"/>
      <c r="H868" s="320"/>
    </row>
    <row r="869" spans="1:8" ht="15" customHeight="1">
      <c r="A869" s="413" t="s">
        <v>720</v>
      </c>
      <c r="B869" s="413"/>
      <c r="C869" s="147"/>
      <c r="D869" s="147" t="s">
        <v>42</v>
      </c>
      <c r="E869" s="145"/>
      <c r="F869" s="413" t="s">
        <v>719</v>
      </c>
      <c r="G869" s="413"/>
      <c r="H869" s="413"/>
    </row>
    <row r="870" spans="1:8" ht="33" customHeight="1">
      <c r="A870" s="413" t="s">
        <v>863</v>
      </c>
      <c r="B870" s="413"/>
      <c r="C870" s="147"/>
      <c r="D870" s="147" t="s">
        <v>43</v>
      </c>
      <c r="E870" s="145"/>
      <c r="F870" s="414" t="s">
        <v>723</v>
      </c>
      <c r="G870" s="414"/>
      <c r="H870" s="414"/>
    </row>
    <row r="871" spans="1:8" ht="15" customHeight="1">
      <c r="A871" s="148"/>
      <c r="B871" s="146"/>
      <c r="C871" s="40"/>
      <c r="D871" s="169"/>
      <c r="E871" s="150"/>
      <c r="F871" s="335"/>
      <c r="G871" s="303" t="s">
        <v>44</v>
      </c>
      <c r="H871" s="304" t="s">
        <v>0</v>
      </c>
    </row>
    <row r="872" spans="1:8" ht="15" customHeight="1">
      <c r="A872" s="148"/>
      <c r="B872" s="146"/>
      <c r="C872" s="40"/>
      <c r="D872" s="169"/>
      <c r="E872" s="150"/>
      <c r="F872" s="335"/>
      <c r="G872" s="304" t="s">
        <v>45</v>
      </c>
      <c r="H872" s="304" t="s">
        <v>0</v>
      </c>
    </row>
    <row r="873" spans="1:8" ht="15" customHeight="1">
      <c r="A873" s="148"/>
      <c r="B873" s="146"/>
      <c r="C873" s="40"/>
      <c r="D873" s="169"/>
      <c r="E873" s="46"/>
      <c r="F873" s="336"/>
      <c r="G873" s="304" t="s">
        <v>46</v>
      </c>
      <c r="H873" s="304"/>
    </row>
    <row r="874" spans="1:8" ht="15" customHeight="1">
      <c r="A874" s="159" t="s">
        <v>47</v>
      </c>
      <c r="B874" s="164" t="s">
        <v>48</v>
      </c>
      <c r="C874" s="165" t="s">
        <v>49</v>
      </c>
      <c r="D874" s="160" t="s">
        <v>50</v>
      </c>
      <c r="E874" s="170" t="s">
        <v>51</v>
      </c>
      <c r="F874" s="316"/>
      <c r="G874" s="316"/>
      <c r="H874" s="333"/>
    </row>
    <row r="875" spans="1:8" ht="16.5">
      <c r="A875" s="159"/>
      <c r="B875" s="164"/>
      <c r="C875" s="165"/>
      <c r="D875" s="160"/>
      <c r="E875" s="151" t="s">
        <v>52</v>
      </c>
      <c r="F875" s="304" t="s">
        <v>53</v>
      </c>
      <c r="G875" s="304" t="s">
        <v>54</v>
      </c>
      <c r="H875" s="304" t="s">
        <v>55</v>
      </c>
    </row>
    <row r="876" spans="1:8" ht="16.5">
      <c r="A876" s="159">
        <v>1</v>
      </c>
      <c r="B876" s="159">
        <v>2</v>
      </c>
      <c r="C876" s="151">
        <v>3</v>
      </c>
      <c r="D876" s="160">
        <v>4</v>
      </c>
      <c r="E876" s="151">
        <v>5</v>
      </c>
      <c r="F876" s="304">
        <v>6</v>
      </c>
      <c r="G876" s="304">
        <v>7</v>
      </c>
      <c r="H876" s="304">
        <v>8</v>
      </c>
    </row>
    <row r="877" spans="1:8" ht="16.5">
      <c r="A877" s="407" t="s">
        <v>864</v>
      </c>
      <c r="B877" s="410" t="s">
        <v>865</v>
      </c>
      <c r="C877" s="26" t="s">
        <v>56</v>
      </c>
      <c r="D877" s="52"/>
      <c r="E877" s="40"/>
      <c r="F877" s="31"/>
      <c r="G877" s="31"/>
      <c r="H877" s="31"/>
    </row>
    <row r="878" spans="1:8" ht="16.5">
      <c r="A878" s="408"/>
      <c r="B878" s="411"/>
      <c r="C878" s="27" t="s">
        <v>57</v>
      </c>
      <c r="D878" s="39">
        <v>11000000</v>
      </c>
      <c r="E878" s="37"/>
      <c r="F878" s="37"/>
      <c r="G878" s="37">
        <f>D878</f>
        <v>11000000</v>
      </c>
      <c r="H878" s="37"/>
    </row>
    <row r="879" spans="1:8" ht="16.5">
      <c r="A879" s="408"/>
      <c r="B879" s="411"/>
      <c r="C879" s="27" t="s">
        <v>58</v>
      </c>
      <c r="D879" s="233"/>
      <c r="E879" s="137"/>
      <c r="F879" s="327"/>
      <c r="G879" s="327"/>
      <c r="H879" s="327"/>
    </row>
    <row r="880" spans="1:8" ht="16.5">
      <c r="A880" s="409"/>
      <c r="B880" s="412"/>
      <c r="C880" s="28" t="s">
        <v>65</v>
      </c>
      <c r="D880" s="53">
        <f>SUM(D877:D879)</f>
        <v>11000000</v>
      </c>
      <c r="E880" s="53">
        <f>SUM(E877:E879)</f>
        <v>0</v>
      </c>
      <c r="F880" s="136">
        <f>SUM(F877:F879)</f>
        <v>0</v>
      </c>
      <c r="G880" s="136">
        <f>SUM(G877:G879)</f>
        <v>11000000</v>
      </c>
      <c r="H880" s="136">
        <f>SUM(H877:H879)</f>
        <v>0</v>
      </c>
    </row>
    <row r="881" spans="1:8" ht="16.5" hidden="1">
      <c r="A881" s="161"/>
      <c r="B881" s="131"/>
      <c r="C881" s="34"/>
      <c r="D881" s="299"/>
      <c r="E881" s="299"/>
      <c r="F881" s="322"/>
      <c r="G881" s="322"/>
      <c r="H881" s="322"/>
    </row>
    <row r="882" spans="1:8" ht="16.5" hidden="1">
      <c r="A882" s="161"/>
      <c r="B882" s="131"/>
      <c r="C882" s="34"/>
      <c r="D882" s="299"/>
      <c r="E882" s="299"/>
      <c r="F882" s="322"/>
      <c r="G882" s="322"/>
      <c r="H882" s="322"/>
    </row>
    <row r="883" spans="1:8" ht="16.5" hidden="1">
      <c r="A883" s="161"/>
      <c r="B883" s="131"/>
      <c r="C883" s="34"/>
      <c r="D883" s="299"/>
      <c r="E883" s="299"/>
      <c r="F883" s="322"/>
      <c r="G883" s="322"/>
      <c r="H883" s="322"/>
    </row>
    <row r="884" spans="1:8" ht="16.5" hidden="1">
      <c r="A884" s="161"/>
      <c r="B884" s="131"/>
      <c r="C884" s="34"/>
      <c r="D884" s="299"/>
      <c r="E884" s="299"/>
      <c r="F884" s="322"/>
      <c r="G884" s="322"/>
      <c r="H884" s="322"/>
    </row>
    <row r="885" spans="1:8" ht="16.5" hidden="1">
      <c r="A885" s="161"/>
      <c r="B885" s="131"/>
      <c r="C885" s="34"/>
      <c r="D885" s="299"/>
      <c r="E885" s="299"/>
      <c r="F885" s="322"/>
      <c r="G885" s="322"/>
      <c r="H885" s="322"/>
    </row>
    <row r="886" spans="1:8" ht="16.5" hidden="1">
      <c r="A886" s="161"/>
      <c r="B886" s="131"/>
      <c r="C886" s="34"/>
      <c r="D886" s="299"/>
      <c r="E886" s="299"/>
      <c r="F886" s="322"/>
      <c r="G886" s="322"/>
      <c r="H886" s="322"/>
    </row>
    <row r="887" spans="1:8" ht="16.5" hidden="1">
      <c r="A887" s="161"/>
      <c r="B887" s="131"/>
      <c r="C887" s="34"/>
      <c r="D887" s="299"/>
      <c r="E887" s="299"/>
      <c r="F887" s="322"/>
      <c r="G887" s="322"/>
      <c r="H887" s="322"/>
    </row>
    <row r="888" spans="1:8" ht="16.5" hidden="1">
      <c r="A888" s="161"/>
      <c r="B888" s="131"/>
      <c r="C888" s="34"/>
      <c r="D888" s="299"/>
      <c r="E888" s="299"/>
      <c r="F888" s="322"/>
      <c r="G888" s="322"/>
      <c r="H888" s="322"/>
    </row>
    <row r="889" spans="1:8" ht="16.5">
      <c r="A889" s="161"/>
      <c r="B889" s="131"/>
      <c r="C889" s="34"/>
      <c r="D889" s="299"/>
      <c r="E889" s="299"/>
      <c r="F889" s="322"/>
      <c r="G889" s="322"/>
      <c r="H889" s="322"/>
    </row>
    <row r="890" spans="1:8" ht="16.5">
      <c r="A890" s="161"/>
      <c r="B890" s="131"/>
      <c r="C890" s="34"/>
      <c r="D890" s="299"/>
      <c r="E890" s="299"/>
      <c r="F890" s="322"/>
      <c r="G890" s="322"/>
      <c r="H890" s="322"/>
    </row>
    <row r="891" spans="1:8" ht="16.5">
      <c r="A891" s="172" t="s">
        <v>670</v>
      </c>
      <c r="B891" s="172"/>
      <c r="C891" s="172"/>
      <c r="D891" s="172" t="s">
        <v>40</v>
      </c>
      <c r="E891" s="172"/>
      <c r="F891" s="320" t="s">
        <v>669</v>
      </c>
      <c r="G891" s="320"/>
      <c r="H891" s="320"/>
    </row>
    <row r="892" spans="1:8" ht="16.5">
      <c r="A892" s="172" t="s">
        <v>866</v>
      </c>
      <c r="B892" s="172"/>
      <c r="C892" s="172"/>
      <c r="D892" s="172" t="s">
        <v>41</v>
      </c>
      <c r="E892" s="172"/>
      <c r="F892" s="320" t="s">
        <v>867</v>
      </c>
      <c r="G892" s="320"/>
      <c r="H892" s="320"/>
    </row>
    <row r="893" spans="1:8" ht="16.5">
      <c r="A893" s="413" t="s">
        <v>753</v>
      </c>
      <c r="B893" s="413"/>
      <c r="C893" s="147"/>
      <c r="D893" s="147" t="s">
        <v>42</v>
      </c>
      <c r="E893" s="145"/>
      <c r="F893" s="413" t="s">
        <v>557</v>
      </c>
      <c r="G893" s="413"/>
      <c r="H893" s="413"/>
    </row>
    <row r="894" spans="1:8" ht="49.5" customHeight="1">
      <c r="A894" s="413" t="s">
        <v>868</v>
      </c>
      <c r="B894" s="413"/>
      <c r="C894" s="147"/>
      <c r="D894" s="147" t="s">
        <v>43</v>
      </c>
      <c r="E894" s="145"/>
      <c r="F894" s="414" t="s">
        <v>869</v>
      </c>
      <c r="G894" s="414"/>
      <c r="H894" s="414"/>
    </row>
    <row r="895" spans="1:8" ht="16.5">
      <c r="A895" s="148"/>
      <c r="B895" s="146"/>
      <c r="C895" s="40"/>
      <c r="D895" s="169"/>
      <c r="E895" s="150"/>
      <c r="F895" s="335"/>
      <c r="G895" s="303" t="s">
        <v>44</v>
      </c>
      <c r="H895" s="304" t="s">
        <v>0</v>
      </c>
    </row>
    <row r="896" spans="1:8" ht="16.5">
      <c r="A896" s="148"/>
      <c r="B896" s="146"/>
      <c r="C896" s="40"/>
      <c r="D896" s="169"/>
      <c r="E896" s="150"/>
      <c r="F896" s="335"/>
      <c r="G896" s="304" t="s">
        <v>45</v>
      </c>
      <c r="H896" s="304" t="s">
        <v>0</v>
      </c>
    </row>
    <row r="897" spans="1:8" ht="16.5">
      <c r="A897" s="148"/>
      <c r="B897" s="146"/>
      <c r="C897" s="40"/>
      <c r="D897" s="169"/>
      <c r="E897" s="46"/>
      <c r="F897" s="336"/>
      <c r="G897" s="304" t="s">
        <v>46</v>
      </c>
      <c r="H897" s="304"/>
    </row>
    <row r="898" spans="1:8" ht="33">
      <c r="A898" s="159" t="s">
        <v>47</v>
      </c>
      <c r="B898" s="164" t="s">
        <v>48</v>
      </c>
      <c r="C898" s="165" t="s">
        <v>49</v>
      </c>
      <c r="D898" s="160" t="s">
        <v>50</v>
      </c>
      <c r="E898" s="170" t="s">
        <v>51</v>
      </c>
      <c r="F898" s="316"/>
      <c r="G898" s="316"/>
      <c r="H898" s="333"/>
    </row>
    <row r="899" spans="1:8" ht="16.5">
      <c r="A899" s="159"/>
      <c r="B899" s="164"/>
      <c r="C899" s="165"/>
      <c r="D899" s="160"/>
      <c r="E899" s="151" t="s">
        <v>52</v>
      </c>
      <c r="F899" s="304" t="s">
        <v>53</v>
      </c>
      <c r="G899" s="304" t="s">
        <v>54</v>
      </c>
      <c r="H899" s="304" t="s">
        <v>55</v>
      </c>
    </row>
    <row r="900" spans="1:8" ht="16.5">
      <c r="A900" s="159">
        <v>1</v>
      </c>
      <c r="B900" s="159">
        <v>2</v>
      </c>
      <c r="C900" s="151">
        <v>3</v>
      </c>
      <c r="D900" s="160">
        <v>4</v>
      </c>
      <c r="E900" s="151">
        <v>5</v>
      </c>
      <c r="F900" s="304">
        <v>6</v>
      </c>
      <c r="G900" s="304">
        <v>7</v>
      </c>
      <c r="H900" s="304">
        <v>8</v>
      </c>
    </row>
    <row r="901" spans="1:8" ht="16.5">
      <c r="A901" s="407" t="s">
        <v>870</v>
      </c>
      <c r="B901" s="410" t="s">
        <v>872</v>
      </c>
      <c r="C901" s="26" t="s">
        <v>56</v>
      </c>
      <c r="D901" s="52"/>
      <c r="E901" s="40"/>
      <c r="F901" s="31"/>
      <c r="G901" s="31"/>
      <c r="H901" s="31"/>
    </row>
    <row r="902" spans="1:8" ht="16.5">
      <c r="A902" s="408"/>
      <c r="B902" s="411"/>
      <c r="C902" s="27" t="s">
        <v>57</v>
      </c>
      <c r="D902" s="39">
        <v>4680000</v>
      </c>
      <c r="E902" s="37"/>
      <c r="F902" s="37"/>
      <c r="G902" s="37">
        <f>D902</f>
        <v>4680000</v>
      </c>
      <c r="H902" s="37"/>
    </row>
    <row r="903" spans="1:8" ht="16.5">
      <c r="A903" s="408"/>
      <c r="B903" s="411"/>
      <c r="C903" s="27" t="s">
        <v>58</v>
      </c>
      <c r="D903" s="233"/>
      <c r="E903" s="137"/>
      <c r="F903" s="327"/>
      <c r="G903" s="327"/>
      <c r="H903" s="327"/>
    </row>
    <row r="904" spans="1:8" ht="16.5">
      <c r="A904" s="409"/>
      <c r="B904" s="412"/>
      <c r="C904" s="28" t="s">
        <v>65</v>
      </c>
      <c r="D904" s="53">
        <f>SUM(D901:D903)</f>
        <v>4680000</v>
      </c>
      <c r="E904" s="53">
        <f>SUM(E901:E903)</f>
        <v>0</v>
      </c>
      <c r="F904" s="136">
        <f>SUM(F901:F903)</f>
        <v>0</v>
      </c>
      <c r="G904" s="136">
        <f>SUM(G901:G903)</f>
        <v>4680000</v>
      </c>
      <c r="H904" s="136">
        <f>SUM(H901:H903)</f>
        <v>0</v>
      </c>
    </row>
    <row r="905" spans="1:8" ht="16.5">
      <c r="A905" s="407" t="s">
        <v>157</v>
      </c>
      <c r="B905" s="410" t="s">
        <v>873</v>
      </c>
      <c r="C905" s="26" t="s">
        <v>56</v>
      </c>
      <c r="D905" s="52"/>
      <c r="E905" s="40"/>
      <c r="F905" s="31"/>
      <c r="G905" s="31"/>
      <c r="H905" s="31"/>
    </row>
    <row r="906" spans="1:8" ht="16.5">
      <c r="A906" s="408"/>
      <c r="B906" s="411"/>
      <c r="C906" s="27" t="s">
        <v>57</v>
      </c>
      <c r="D906" s="39">
        <v>7460000</v>
      </c>
      <c r="E906" s="37"/>
      <c r="F906" s="37"/>
      <c r="G906" s="37">
        <f>D906</f>
        <v>7460000</v>
      </c>
      <c r="H906" s="37"/>
    </row>
    <row r="907" spans="1:8" ht="16.5">
      <c r="A907" s="408"/>
      <c r="B907" s="411"/>
      <c r="C907" s="27" t="s">
        <v>58</v>
      </c>
      <c r="D907" s="233"/>
      <c r="E907" s="137"/>
      <c r="F907" s="327"/>
      <c r="G907" s="327"/>
      <c r="H907" s="327"/>
    </row>
    <row r="908" spans="1:8" ht="16.5">
      <c r="A908" s="409"/>
      <c r="B908" s="412"/>
      <c r="C908" s="28" t="s">
        <v>65</v>
      </c>
      <c r="D908" s="53">
        <f>SUM(D905:D907)</f>
        <v>7460000</v>
      </c>
      <c r="E908" s="53">
        <f>SUM(E905:E907)</f>
        <v>0</v>
      </c>
      <c r="F908" s="136">
        <f>SUM(F905:F907)</f>
        <v>0</v>
      </c>
      <c r="G908" s="136">
        <f>SUM(G905:G907)</f>
        <v>7460000</v>
      </c>
      <c r="H908" s="136">
        <f>SUM(H905:H907)</f>
        <v>0</v>
      </c>
    </row>
    <row r="909" spans="1:8" ht="16.5">
      <c r="A909" s="407" t="s">
        <v>871</v>
      </c>
      <c r="B909" s="410" t="s">
        <v>874</v>
      </c>
      <c r="C909" s="26" t="s">
        <v>56</v>
      </c>
      <c r="D909" s="52"/>
      <c r="E909" s="40"/>
      <c r="F909" s="31"/>
      <c r="G909" s="31"/>
      <c r="H909" s="31"/>
    </row>
    <row r="910" spans="1:8" ht="16.5">
      <c r="A910" s="408"/>
      <c r="B910" s="411"/>
      <c r="C910" s="27" t="s">
        <v>57</v>
      </c>
      <c r="D910" s="39">
        <v>3140000</v>
      </c>
      <c r="E910" s="37"/>
      <c r="F910" s="37"/>
      <c r="G910" s="37">
        <f>D910</f>
        <v>3140000</v>
      </c>
      <c r="H910" s="37"/>
    </row>
    <row r="911" spans="1:8" ht="16.5">
      <c r="A911" s="408"/>
      <c r="B911" s="411"/>
      <c r="C911" s="27" t="s">
        <v>58</v>
      </c>
      <c r="D911" s="233"/>
      <c r="E911" s="137"/>
      <c r="F911" s="327"/>
      <c r="G911" s="327"/>
      <c r="H911" s="327"/>
    </row>
    <row r="912" spans="1:8" ht="16.5">
      <c r="A912" s="409"/>
      <c r="B912" s="412"/>
      <c r="C912" s="28" t="s">
        <v>65</v>
      </c>
      <c r="D912" s="53">
        <f>SUM(D909:D911)</f>
        <v>3140000</v>
      </c>
      <c r="E912" s="53">
        <f>SUM(E909:E911)</f>
        <v>0</v>
      </c>
      <c r="F912" s="136">
        <f>SUM(F909:F911)</f>
        <v>0</v>
      </c>
      <c r="G912" s="136">
        <f>SUM(G909:G911)</f>
        <v>3140000</v>
      </c>
      <c r="H912" s="136">
        <f>SUM(H909:H911)</f>
        <v>0</v>
      </c>
    </row>
    <row r="913" spans="1:8" ht="16.5">
      <c r="A913" s="161"/>
      <c r="B913" s="131"/>
      <c r="C913" s="34"/>
      <c r="D913" s="299"/>
      <c r="E913" s="299"/>
      <c r="F913" s="322"/>
      <c r="G913" s="322"/>
      <c r="H913" s="322"/>
    </row>
    <row r="914" spans="1:8" ht="16.5">
      <c r="A914" s="172" t="s">
        <v>670</v>
      </c>
      <c r="B914" s="172"/>
      <c r="C914" s="172"/>
      <c r="D914" s="172" t="s">
        <v>40</v>
      </c>
      <c r="E914" s="172"/>
      <c r="F914" s="320" t="s">
        <v>669</v>
      </c>
      <c r="G914" s="320"/>
      <c r="H914" s="320"/>
    </row>
    <row r="915" spans="1:8" ht="16.5">
      <c r="A915" s="172" t="s">
        <v>866</v>
      </c>
      <c r="B915" s="172"/>
      <c r="C915" s="172"/>
      <c r="D915" s="172" t="s">
        <v>41</v>
      </c>
      <c r="E915" s="172"/>
      <c r="F915" s="320" t="s">
        <v>867</v>
      </c>
      <c r="G915" s="320"/>
      <c r="H915" s="320"/>
    </row>
    <row r="916" spans="1:8" ht="16.5">
      <c r="A916" s="413" t="s">
        <v>753</v>
      </c>
      <c r="B916" s="413"/>
      <c r="C916" s="147"/>
      <c r="D916" s="147" t="s">
        <v>42</v>
      </c>
      <c r="E916" s="145"/>
      <c r="F916" s="413" t="s">
        <v>557</v>
      </c>
      <c r="G916" s="413"/>
      <c r="H916" s="413"/>
    </row>
    <row r="917" spans="1:8" ht="33.75" customHeight="1">
      <c r="A917" s="413" t="s">
        <v>875</v>
      </c>
      <c r="B917" s="413"/>
      <c r="C917" s="147"/>
      <c r="D917" s="147" t="s">
        <v>43</v>
      </c>
      <c r="E917" s="145"/>
      <c r="F917" s="414" t="s">
        <v>876</v>
      </c>
      <c r="G917" s="414"/>
      <c r="H917" s="414"/>
    </row>
    <row r="918" spans="1:8" ht="16.5">
      <c r="A918" s="148"/>
      <c r="B918" s="146"/>
      <c r="C918" s="40"/>
      <c r="D918" s="169"/>
      <c r="E918" s="150"/>
      <c r="F918" s="335"/>
      <c r="G918" s="303" t="s">
        <v>44</v>
      </c>
      <c r="H918" s="304" t="s">
        <v>0</v>
      </c>
    </row>
    <row r="919" spans="1:8" ht="16.5">
      <c r="A919" s="148"/>
      <c r="B919" s="146"/>
      <c r="C919" s="40"/>
      <c r="D919" s="169"/>
      <c r="E919" s="150"/>
      <c r="F919" s="335"/>
      <c r="G919" s="304" t="s">
        <v>45</v>
      </c>
      <c r="H919" s="304" t="s">
        <v>0</v>
      </c>
    </row>
    <row r="920" spans="1:8" ht="16.5">
      <c r="A920" s="148"/>
      <c r="B920" s="146"/>
      <c r="C920" s="40"/>
      <c r="D920" s="169"/>
      <c r="E920" s="46"/>
      <c r="F920" s="336"/>
      <c r="G920" s="304" t="s">
        <v>46</v>
      </c>
      <c r="H920" s="304"/>
    </row>
    <row r="921" spans="1:8" ht="33">
      <c r="A921" s="159" t="s">
        <v>47</v>
      </c>
      <c r="B921" s="164" t="s">
        <v>48</v>
      </c>
      <c r="C921" s="165" t="s">
        <v>49</v>
      </c>
      <c r="D921" s="160" t="s">
        <v>50</v>
      </c>
      <c r="E921" s="170" t="s">
        <v>51</v>
      </c>
      <c r="F921" s="316"/>
      <c r="G921" s="316"/>
      <c r="H921" s="333"/>
    </row>
    <row r="922" spans="1:8" ht="16.5">
      <c r="A922" s="159"/>
      <c r="B922" s="164"/>
      <c r="C922" s="165"/>
      <c r="D922" s="160"/>
      <c r="E922" s="151" t="s">
        <v>52</v>
      </c>
      <c r="F922" s="304" t="s">
        <v>53</v>
      </c>
      <c r="G922" s="304" t="s">
        <v>54</v>
      </c>
      <c r="H922" s="304" t="s">
        <v>55</v>
      </c>
    </row>
    <row r="923" spans="1:8" ht="16.5">
      <c r="A923" s="159">
        <v>1</v>
      </c>
      <c r="B923" s="159">
        <v>2</v>
      </c>
      <c r="C923" s="151">
        <v>3</v>
      </c>
      <c r="D923" s="160">
        <v>4</v>
      </c>
      <c r="E923" s="151">
        <v>5</v>
      </c>
      <c r="F923" s="304">
        <v>6</v>
      </c>
      <c r="G923" s="304">
        <v>7</v>
      </c>
      <c r="H923" s="304">
        <v>8</v>
      </c>
    </row>
    <row r="924" spans="1:8" ht="16.5">
      <c r="A924" s="407" t="s">
        <v>877</v>
      </c>
      <c r="B924" s="410" t="s">
        <v>879</v>
      </c>
      <c r="C924" s="26" t="s">
        <v>56</v>
      </c>
      <c r="D924" s="52"/>
      <c r="E924" s="40"/>
      <c r="F924" s="31"/>
      <c r="G924" s="31"/>
      <c r="H924" s="31"/>
    </row>
    <row r="925" spans="1:8" ht="16.5">
      <c r="A925" s="408"/>
      <c r="B925" s="411"/>
      <c r="C925" s="27" t="s">
        <v>57</v>
      </c>
      <c r="D925" s="39">
        <v>2100000</v>
      </c>
      <c r="E925" s="37"/>
      <c r="F925" s="37"/>
      <c r="G925" s="37">
        <f>D925</f>
        <v>2100000</v>
      </c>
      <c r="H925" s="37"/>
    </row>
    <row r="926" spans="1:8" ht="16.5">
      <c r="A926" s="408"/>
      <c r="B926" s="411"/>
      <c r="C926" s="27" t="s">
        <v>58</v>
      </c>
      <c r="D926" s="233"/>
      <c r="E926" s="137"/>
      <c r="F926" s="327"/>
      <c r="G926" s="327"/>
      <c r="H926" s="327"/>
    </row>
    <row r="927" spans="1:8" ht="16.5">
      <c r="A927" s="409"/>
      <c r="B927" s="412"/>
      <c r="C927" s="28" t="s">
        <v>65</v>
      </c>
      <c r="D927" s="53">
        <f>SUM(D924:D926)</f>
        <v>2100000</v>
      </c>
      <c r="E927" s="53">
        <f>SUM(E924:E926)</f>
        <v>0</v>
      </c>
      <c r="F927" s="136">
        <f>SUM(F924:F926)</f>
        <v>0</v>
      </c>
      <c r="G927" s="136">
        <f>SUM(G924:G926)</f>
        <v>2100000</v>
      </c>
      <c r="H927" s="136">
        <f>SUM(H924:H926)</f>
        <v>0</v>
      </c>
    </row>
    <row r="928" spans="1:8" ht="16.5">
      <c r="A928" s="407" t="s">
        <v>158</v>
      </c>
      <c r="B928" s="410" t="s">
        <v>878</v>
      </c>
      <c r="C928" s="26" t="s">
        <v>56</v>
      </c>
      <c r="D928" s="52"/>
      <c r="E928" s="40"/>
      <c r="F928" s="31"/>
      <c r="G928" s="31"/>
      <c r="H928" s="31"/>
    </row>
    <row r="929" spans="1:8" ht="16.5">
      <c r="A929" s="408"/>
      <c r="B929" s="411"/>
      <c r="C929" s="27" t="s">
        <v>57</v>
      </c>
      <c r="D929" s="39">
        <v>37960000</v>
      </c>
      <c r="E929" s="37"/>
      <c r="F929" s="37"/>
      <c r="G929" s="37">
        <f>D929/2</f>
        <v>18980000</v>
      </c>
      <c r="H929" s="37">
        <f>G929</f>
        <v>18980000</v>
      </c>
    </row>
    <row r="930" spans="1:8" ht="16.5">
      <c r="A930" s="408"/>
      <c r="B930" s="411"/>
      <c r="C930" s="27" t="s">
        <v>58</v>
      </c>
      <c r="D930" s="233"/>
      <c r="E930" s="137"/>
      <c r="F930" s="327"/>
      <c r="G930" s="327"/>
      <c r="H930" s="327"/>
    </row>
    <row r="931" spans="1:8" ht="16.5">
      <c r="A931" s="409"/>
      <c r="B931" s="412"/>
      <c r="C931" s="28" t="s">
        <v>65</v>
      </c>
      <c r="D931" s="53">
        <f>SUM(D928:D930)</f>
        <v>37960000</v>
      </c>
      <c r="E931" s="53">
        <f>SUM(E928:E930)</f>
        <v>0</v>
      </c>
      <c r="F931" s="136">
        <f>SUM(F928:F930)</f>
        <v>0</v>
      </c>
      <c r="G931" s="136">
        <f>SUM(G928:G930)</f>
        <v>18980000</v>
      </c>
      <c r="H931" s="136">
        <f>SUM(H928:H930)</f>
        <v>18980000</v>
      </c>
    </row>
    <row r="932" spans="1:8" ht="16.5">
      <c r="A932" s="161"/>
      <c r="B932" s="131"/>
      <c r="C932" s="34"/>
      <c r="D932" s="299"/>
      <c r="E932" s="299"/>
      <c r="F932" s="322"/>
      <c r="G932" s="322"/>
      <c r="H932" s="322"/>
    </row>
    <row r="933" spans="1:8" ht="16.5">
      <c r="A933" s="172" t="s">
        <v>670</v>
      </c>
      <c r="B933" s="172"/>
      <c r="C933" s="172"/>
      <c r="D933" s="172" t="s">
        <v>40</v>
      </c>
      <c r="E933" s="172"/>
      <c r="F933" s="320" t="s">
        <v>669</v>
      </c>
      <c r="G933" s="320"/>
      <c r="H933" s="320"/>
    </row>
    <row r="934" spans="1:8" ht="16.5">
      <c r="A934" s="172" t="s">
        <v>866</v>
      </c>
      <c r="B934" s="172"/>
      <c r="C934" s="172"/>
      <c r="D934" s="172" t="s">
        <v>41</v>
      </c>
      <c r="E934" s="172"/>
      <c r="F934" s="320" t="s">
        <v>867</v>
      </c>
      <c r="G934" s="320"/>
      <c r="H934" s="320"/>
    </row>
    <row r="935" spans="1:8" ht="16.5">
      <c r="A935" s="413" t="s">
        <v>753</v>
      </c>
      <c r="B935" s="413"/>
      <c r="C935" s="147"/>
      <c r="D935" s="147" t="s">
        <v>42</v>
      </c>
      <c r="E935" s="145"/>
      <c r="F935" s="413" t="s">
        <v>557</v>
      </c>
      <c r="G935" s="413"/>
      <c r="H935" s="413"/>
    </row>
    <row r="936" spans="1:8" ht="32.25" customHeight="1">
      <c r="A936" s="413" t="s">
        <v>882</v>
      </c>
      <c r="B936" s="413"/>
      <c r="C936" s="147"/>
      <c r="D936" s="147" t="s">
        <v>43</v>
      </c>
      <c r="E936" s="145"/>
      <c r="F936" s="414" t="s">
        <v>672</v>
      </c>
      <c r="G936" s="414"/>
      <c r="H936" s="414"/>
    </row>
    <row r="937" spans="1:8" ht="16.5">
      <c r="A937" s="148"/>
      <c r="B937" s="146"/>
      <c r="C937" s="40"/>
      <c r="D937" s="169"/>
      <c r="E937" s="150"/>
      <c r="F937" s="335"/>
      <c r="G937" s="303" t="s">
        <v>44</v>
      </c>
      <c r="H937" s="304" t="s">
        <v>0</v>
      </c>
    </row>
    <row r="938" spans="1:8" ht="16.5">
      <c r="A938" s="148"/>
      <c r="B938" s="146"/>
      <c r="C938" s="40"/>
      <c r="D938" s="169"/>
      <c r="E938" s="150"/>
      <c r="F938" s="335"/>
      <c r="G938" s="304" t="s">
        <v>45</v>
      </c>
      <c r="H938" s="304" t="s">
        <v>0</v>
      </c>
    </row>
    <row r="939" spans="1:8" ht="16.5">
      <c r="A939" s="148"/>
      <c r="B939" s="146"/>
      <c r="C939" s="40"/>
      <c r="D939" s="169"/>
      <c r="E939" s="46"/>
      <c r="F939" s="336"/>
      <c r="G939" s="304" t="s">
        <v>46</v>
      </c>
      <c r="H939" s="304"/>
    </row>
    <row r="940" spans="1:8" ht="33">
      <c r="A940" s="159" t="s">
        <v>47</v>
      </c>
      <c r="B940" s="164" t="s">
        <v>48</v>
      </c>
      <c r="C940" s="165" t="s">
        <v>49</v>
      </c>
      <c r="D940" s="160" t="s">
        <v>50</v>
      </c>
      <c r="E940" s="170" t="s">
        <v>51</v>
      </c>
      <c r="F940" s="316"/>
      <c r="G940" s="316"/>
      <c r="H940" s="333"/>
    </row>
    <row r="941" spans="1:8" ht="16.5">
      <c r="A941" s="159"/>
      <c r="B941" s="164"/>
      <c r="C941" s="165"/>
      <c r="D941" s="160"/>
      <c r="E941" s="151" t="s">
        <v>52</v>
      </c>
      <c r="F941" s="304" t="s">
        <v>53</v>
      </c>
      <c r="G941" s="304" t="s">
        <v>54</v>
      </c>
      <c r="H941" s="304" t="s">
        <v>55</v>
      </c>
    </row>
    <row r="942" spans="1:8" ht="16.5">
      <c r="A942" s="159">
        <v>1</v>
      </c>
      <c r="B942" s="159">
        <v>2</v>
      </c>
      <c r="C942" s="151">
        <v>3</v>
      </c>
      <c r="D942" s="160">
        <v>4</v>
      </c>
      <c r="E942" s="151">
        <v>5</v>
      </c>
      <c r="F942" s="304">
        <v>6</v>
      </c>
      <c r="G942" s="304">
        <v>7</v>
      </c>
      <c r="H942" s="304">
        <v>8</v>
      </c>
    </row>
    <row r="943" spans="1:8" ht="16.5">
      <c r="A943" s="407" t="s">
        <v>881</v>
      </c>
      <c r="B943" s="410" t="s">
        <v>888</v>
      </c>
      <c r="C943" s="26" t="s">
        <v>56</v>
      </c>
      <c r="D943" s="52"/>
      <c r="E943" s="40"/>
      <c r="F943" s="31"/>
      <c r="G943" s="31"/>
      <c r="H943" s="31"/>
    </row>
    <row r="944" spans="1:8" ht="16.5">
      <c r="A944" s="408"/>
      <c r="B944" s="411"/>
      <c r="C944" s="27" t="s">
        <v>57</v>
      </c>
      <c r="D944" s="39">
        <v>245000000</v>
      </c>
      <c r="E944" s="37"/>
      <c r="F944" s="37"/>
      <c r="G944" s="37">
        <f>D944/2</f>
        <v>122500000</v>
      </c>
      <c r="H944" s="37">
        <f>G944</f>
        <v>122500000</v>
      </c>
    </row>
    <row r="945" spans="1:8" ht="16.5">
      <c r="A945" s="408"/>
      <c r="B945" s="411"/>
      <c r="C945" s="27" t="s">
        <v>58</v>
      </c>
      <c r="D945" s="233"/>
      <c r="E945" s="137"/>
      <c r="F945" s="327"/>
      <c r="G945" s="327"/>
      <c r="H945" s="327"/>
    </row>
    <row r="946" spans="1:8" ht="16.5">
      <c r="A946" s="409"/>
      <c r="B946" s="412"/>
      <c r="C946" s="28" t="s">
        <v>65</v>
      </c>
      <c r="D946" s="53">
        <f>SUM(D943:D945)</f>
        <v>245000000</v>
      </c>
      <c r="E946" s="53">
        <f>SUM(E943:E945)</f>
        <v>0</v>
      </c>
      <c r="F946" s="136">
        <f>SUM(F943:F945)</f>
        <v>0</v>
      </c>
      <c r="G946" s="136">
        <f>SUM(G943:G945)</f>
        <v>122500000</v>
      </c>
      <c r="H946" s="136">
        <f>SUM(H943:H945)</f>
        <v>122500000</v>
      </c>
    </row>
    <row r="947" spans="1:8" ht="16.5">
      <c r="A947" s="407" t="s">
        <v>883</v>
      </c>
      <c r="B947" s="410" t="s">
        <v>889</v>
      </c>
      <c r="C947" s="26" t="s">
        <v>56</v>
      </c>
      <c r="D947" s="52"/>
      <c r="E947" s="40"/>
      <c r="F947" s="31"/>
      <c r="G947" s="31"/>
      <c r="H947" s="31"/>
    </row>
    <row r="948" spans="1:8" ht="16.5">
      <c r="A948" s="408"/>
      <c r="B948" s="411"/>
      <c r="C948" s="27" t="s">
        <v>57</v>
      </c>
      <c r="D948" s="39">
        <v>220000000</v>
      </c>
      <c r="E948" s="37"/>
      <c r="F948" s="37"/>
      <c r="G948" s="37">
        <f>D948/2</f>
        <v>110000000</v>
      </c>
      <c r="H948" s="37">
        <f>G948</f>
        <v>110000000</v>
      </c>
    </row>
    <row r="949" spans="1:8" ht="16.5">
      <c r="A949" s="408"/>
      <c r="B949" s="411"/>
      <c r="C949" s="27" t="s">
        <v>58</v>
      </c>
      <c r="D949" s="233"/>
      <c r="E949" s="137"/>
      <c r="F949" s="327"/>
      <c r="G949" s="327"/>
      <c r="H949" s="327"/>
    </row>
    <row r="950" spans="1:8" ht="16.5">
      <c r="A950" s="409"/>
      <c r="B950" s="412"/>
      <c r="C950" s="28" t="s">
        <v>65</v>
      </c>
      <c r="D950" s="53">
        <f>SUM(D947:D949)</f>
        <v>220000000</v>
      </c>
      <c r="E950" s="53">
        <f>SUM(E947:E949)</f>
        <v>0</v>
      </c>
      <c r="F950" s="136">
        <f>SUM(F947:F949)</f>
        <v>0</v>
      </c>
      <c r="G950" s="136">
        <f>SUM(G947:G949)</f>
        <v>110000000</v>
      </c>
      <c r="H950" s="136">
        <f>SUM(H947:H949)</f>
        <v>110000000</v>
      </c>
    </row>
    <row r="951" spans="1:8" ht="16.5">
      <c r="A951" s="407" t="s">
        <v>884</v>
      </c>
      <c r="B951" s="410" t="s">
        <v>890</v>
      </c>
      <c r="C951" s="26" t="s">
        <v>56</v>
      </c>
      <c r="D951" s="52"/>
      <c r="E951" s="40"/>
      <c r="F951" s="31"/>
      <c r="G951" s="31"/>
      <c r="H951" s="31"/>
    </row>
    <row r="952" spans="1:8" ht="16.5">
      <c r="A952" s="408"/>
      <c r="B952" s="411"/>
      <c r="C952" s="27" t="s">
        <v>57</v>
      </c>
      <c r="D952" s="39">
        <v>310000000</v>
      </c>
      <c r="E952" s="37"/>
      <c r="F952" s="37">
        <f>D952/3</f>
        <v>103333333.33333333</v>
      </c>
      <c r="G952" s="37">
        <f>F952</f>
        <v>103333333.33333333</v>
      </c>
      <c r="H952" s="37">
        <f>G952</f>
        <v>103333333.33333333</v>
      </c>
    </row>
    <row r="953" spans="1:8" ht="16.5">
      <c r="A953" s="408"/>
      <c r="B953" s="411"/>
      <c r="C953" s="27" t="s">
        <v>58</v>
      </c>
      <c r="D953" s="233"/>
      <c r="E953" s="137"/>
      <c r="F953" s="327"/>
      <c r="G953" s="327"/>
      <c r="H953" s="327"/>
    </row>
    <row r="954" spans="1:8" ht="16.5">
      <c r="A954" s="409"/>
      <c r="B954" s="412"/>
      <c r="C954" s="28" t="s">
        <v>65</v>
      </c>
      <c r="D954" s="53">
        <f>SUM(D951:D953)</f>
        <v>310000000</v>
      </c>
      <c r="E954" s="53">
        <f>SUM(E951:E953)</f>
        <v>0</v>
      </c>
      <c r="F954" s="136">
        <f>SUM(F951:F953)</f>
        <v>103333333.33333333</v>
      </c>
      <c r="G954" s="136">
        <f>SUM(G951:G953)</f>
        <v>103333333.33333333</v>
      </c>
      <c r="H954" s="136">
        <f>SUM(H951:H953)</f>
        <v>103333333.33333333</v>
      </c>
    </row>
    <row r="955" spans="1:8" ht="16.5">
      <c r="A955" s="407" t="s">
        <v>885</v>
      </c>
      <c r="B955" s="410" t="s">
        <v>891</v>
      </c>
      <c r="C955" s="26" t="s">
        <v>56</v>
      </c>
      <c r="D955" s="52"/>
      <c r="E955" s="40"/>
      <c r="F955" s="31"/>
      <c r="G955" s="31"/>
      <c r="H955" s="31"/>
    </row>
    <row r="956" spans="1:8" ht="16.5">
      <c r="A956" s="408"/>
      <c r="B956" s="411"/>
      <c r="C956" s="27" t="s">
        <v>57</v>
      </c>
      <c r="D956" s="39">
        <v>207515000</v>
      </c>
      <c r="E956" s="37"/>
      <c r="F956" s="37"/>
      <c r="G956" s="37">
        <f>D956/2</f>
        <v>103757500</v>
      </c>
      <c r="H956" s="37">
        <f>G956</f>
        <v>103757500</v>
      </c>
    </row>
    <row r="957" spans="1:8" ht="16.5">
      <c r="A957" s="408"/>
      <c r="B957" s="411"/>
      <c r="C957" s="27" t="s">
        <v>58</v>
      </c>
      <c r="D957" s="233"/>
      <c r="E957" s="137"/>
      <c r="F957" s="327"/>
      <c r="G957" s="327"/>
      <c r="H957" s="327"/>
    </row>
    <row r="958" spans="1:8" ht="16.5">
      <c r="A958" s="409"/>
      <c r="B958" s="412"/>
      <c r="C958" s="28" t="s">
        <v>65</v>
      </c>
      <c r="D958" s="53">
        <f>SUM(D955:D957)</f>
        <v>207515000</v>
      </c>
      <c r="E958" s="53">
        <f>SUM(E955:E957)</f>
        <v>0</v>
      </c>
      <c r="F958" s="136">
        <f>SUM(F955:F957)</f>
        <v>0</v>
      </c>
      <c r="G958" s="136">
        <f>SUM(G955:G957)</f>
        <v>103757500</v>
      </c>
      <c r="H958" s="136">
        <f>SUM(H955:H957)</f>
        <v>103757500</v>
      </c>
    </row>
    <row r="959" spans="1:8" ht="16.5">
      <c r="A959" s="407" t="s">
        <v>886</v>
      </c>
      <c r="B959" s="410" t="s">
        <v>892</v>
      </c>
      <c r="C959" s="26" t="s">
        <v>56</v>
      </c>
      <c r="D959" s="52">
        <v>367405000</v>
      </c>
      <c r="E959" s="40"/>
      <c r="F959" s="31"/>
      <c r="G959" s="33">
        <f>D959/2</f>
        <v>183702500</v>
      </c>
      <c r="H959" s="33">
        <f>G959</f>
        <v>183702500</v>
      </c>
    </row>
    <row r="960" spans="1:8" ht="16.5">
      <c r="A960" s="408"/>
      <c r="B960" s="411"/>
      <c r="C960" s="27" t="s">
        <v>57</v>
      </c>
      <c r="D960" s="39">
        <v>0</v>
      </c>
      <c r="E960" s="37"/>
      <c r="F960" s="37"/>
      <c r="G960" s="37"/>
      <c r="H960" s="37"/>
    </row>
    <row r="961" spans="1:8" ht="16.5">
      <c r="A961" s="408"/>
      <c r="B961" s="411"/>
      <c r="C961" s="27" t="s">
        <v>58</v>
      </c>
      <c r="D961" s="233"/>
      <c r="E961" s="137"/>
      <c r="F961" s="327"/>
      <c r="G961" s="327"/>
      <c r="H961" s="327"/>
    </row>
    <row r="962" spans="1:8" ht="16.5">
      <c r="A962" s="409"/>
      <c r="B962" s="412"/>
      <c r="C962" s="28" t="s">
        <v>65</v>
      </c>
      <c r="D962" s="53">
        <f>SUM(D959:D961)</f>
        <v>367405000</v>
      </c>
      <c r="E962" s="53">
        <f>SUM(E959:E961)</f>
        <v>0</v>
      </c>
      <c r="F962" s="136">
        <f>SUM(F959:F961)</f>
        <v>0</v>
      </c>
      <c r="G962" s="136">
        <f>SUM(G959:G961)</f>
        <v>183702500</v>
      </c>
      <c r="H962" s="136">
        <f>SUM(H959:H961)</f>
        <v>183702500</v>
      </c>
    </row>
    <row r="963" spans="1:8" ht="16.5">
      <c r="A963" s="407" t="s">
        <v>887</v>
      </c>
      <c r="B963" s="410" t="s">
        <v>893</v>
      </c>
      <c r="C963" s="26" t="s">
        <v>56</v>
      </c>
      <c r="D963" s="52"/>
      <c r="E963" s="40"/>
      <c r="F963" s="31"/>
      <c r="G963" s="31"/>
      <c r="H963" s="31"/>
    </row>
    <row r="964" spans="1:8" ht="16.5">
      <c r="A964" s="408"/>
      <c r="B964" s="411"/>
      <c r="C964" s="27" t="s">
        <v>57</v>
      </c>
      <c r="D964" s="39">
        <v>192595000</v>
      </c>
      <c r="E964" s="37"/>
      <c r="F964" s="37">
        <f>D964/3</f>
        <v>64198333.333333336</v>
      </c>
      <c r="G964" s="37">
        <f>F964</f>
        <v>64198333.333333336</v>
      </c>
      <c r="H964" s="37">
        <f>G964</f>
        <v>64198333.333333336</v>
      </c>
    </row>
    <row r="965" spans="1:8" ht="16.5">
      <c r="A965" s="408"/>
      <c r="B965" s="411"/>
      <c r="C965" s="27" t="s">
        <v>58</v>
      </c>
      <c r="D965" s="233"/>
      <c r="E965" s="137"/>
      <c r="F965" s="327"/>
      <c r="G965" s="327"/>
      <c r="H965" s="327"/>
    </row>
    <row r="966" spans="1:8" ht="16.5">
      <c r="A966" s="409"/>
      <c r="B966" s="412"/>
      <c r="C966" s="28" t="s">
        <v>65</v>
      </c>
      <c r="D966" s="53">
        <f>SUM(D963:D965)</f>
        <v>192595000</v>
      </c>
      <c r="E966" s="53">
        <f>SUM(E963:E965)</f>
        <v>0</v>
      </c>
      <c r="F966" s="136">
        <f>SUM(F963:F965)</f>
        <v>64198333.333333336</v>
      </c>
      <c r="G966" s="136">
        <f>SUM(G963:G965)</f>
        <v>64198333.333333336</v>
      </c>
      <c r="H966" s="136">
        <f>SUM(H963:H965)</f>
        <v>64198333.333333336</v>
      </c>
    </row>
    <row r="967" spans="1:8" ht="16.5">
      <c r="A967" s="161"/>
      <c r="B967" s="131"/>
      <c r="C967" s="34"/>
      <c r="D967" s="299"/>
      <c r="E967" s="299"/>
      <c r="F967" s="322"/>
      <c r="G967" s="322"/>
      <c r="H967" s="322"/>
    </row>
    <row r="968" spans="1:8" ht="14.25" customHeight="1">
      <c r="A968" s="172" t="s">
        <v>861</v>
      </c>
      <c r="B968" s="172"/>
      <c r="C968" s="172"/>
      <c r="D968" s="172" t="s">
        <v>40</v>
      </c>
      <c r="E968" s="172"/>
      <c r="F968" s="320" t="s">
        <v>862</v>
      </c>
      <c r="G968" s="320"/>
      <c r="H968" s="320"/>
    </row>
    <row r="969" spans="1:8" ht="16.5">
      <c r="A969" s="172" t="s">
        <v>866</v>
      </c>
      <c r="B969" s="172"/>
      <c r="C969" s="172"/>
      <c r="D969" s="172" t="s">
        <v>41</v>
      </c>
      <c r="E969" s="172"/>
      <c r="F969" s="320" t="s">
        <v>867</v>
      </c>
      <c r="G969" s="320"/>
      <c r="H969" s="320"/>
    </row>
    <row r="970" spans="1:8" ht="12.75" customHeight="1">
      <c r="A970" s="413" t="s">
        <v>813</v>
      </c>
      <c r="B970" s="413"/>
      <c r="C970" s="147"/>
      <c r="D970" s="147" t="s">
        <v>42</v>
      </c>
      <c r="E970" s="145"/>
      <c r="F970" s="413" t="s">
        <v>627</v>
      </c>
      <c r="G970" s="413"/>
      <c r="H970" s="413"/>
    </row>
    <row r="971" spans="1:8" ht="30.75" customHeight="1">
      <c r="A971" s="413" t="s">
        <v>894</v>
      </c>
      <c r="B971" s="413"/>
      <c r="C971" s="147"/>
      <c r="D971" s="147" t="s">
        <v>43</v>
      </c>
      <c r="E971" s="145"/>
      <c r="F971" s="414" t="s">
        <v>895</v>
      </c>
      <c r="G971" s="414"/>
      <c r="H971" s="414"/>
    </row>
    <row r="972" spans="1:8" ht="13.5" customHeight="1">
      <c r="A972" s="148"/>
      <c r="B972" s="146"/>
      <c r="C972" s="40"/>
      <c r="D972" s="169"/>
      <c r="E972" s="150"/>
      <c r="F972" s="335"/>
      <c r="G972" s="303" t="s">
        <v>44</v>
      </c>
      <c r="H972" s="304" t="s">
        <v>0</v>
      </c>
    </row>
    <row r="973" spans="1:8" ht="12.75" customHeight="1">
      <c r="A973" s="148"/>
      <c r="B973" s="146"/>
      <c r="C973" s="40"/>
      <c r="D973" s="169"/>
      <c r="E973" s="150"/>
      <c r="F973" s="335"/>
      <c r="G973" s="304" t="s">
        <v>45</v>
      </c>
      <c r="H973" s="304" t="s">
        <v>0</v>
      </c>
    </row>
    <row r="974" spans="1:8" ht="12" customHeight="1">
      <c r="A974" s="148"/>
      <c r="B974" s="146"/>
      <c r="C974" s="40"/>
      <c r="D974" s="169"/>
      <c r="E974" s="46"/>
      <c r="F974" s="336"/>
      <c r="G974" s="304" t="s">
        <v>46</v>
      </c>
      <c r="H974" s="304"/>
    </row>
    <row r="975" spans="1:8" ht="33">
      <c r="A975" s="159" t="s">
        <v>47</v>
      </c>
      <c r="B975" s="164" t="s">
        <v>48</v>
      </c>
      <c r="C975" s="165" t="s">
        <v>49</v>
      </c>
      <c r="D975" s="160" t="s">
        <v>50</v>
      </c>
      <c r="E975" s="170" t="s">
        <v>51</v>
      </c>
      <c r="F975" s="316"/>
      <c r="G975" s="316"/>
      <c r="H975" s="333"/>
    </row>
    <row r="976" spans="1:8" ht="16.5">
      <c r="A976" s="159"/>
      <c r="B976" s="164"/>
      <c r="C976" s="165"/>
      <c r="D976" s="160"/>
      <c r="E976" s="151" t="s">
        <v>52</v>
      </c>
      <c r="F976" s="304" t="s">
        <v>53</v>
      </c>
      <c r="G976" s="304" t="s">
        <v>54</v>
      </c>
      <c r="H976" s="304" t="s">
        <v>55</v>
      </c>
    </row>
    <row r="977" spans="1:8" ht="16.5">
      <c r="A977" s="159">
        <v>1</v>
      </c>
      <c r="B977" s="159">
        <v>2</v>
      </c>
      <c r="C977" s="151">
        <v>3</v>
      </c>
      <c r="D977" s="160">
        <v>4</v>
      </c>
      <c r="E977" s="151">
        <v>5</v>
      </c>
      <c r="F977" s="304">
        <v>6</v>
      </c>
      <c r="G977" s="304">
        <v>7</v>
      </c>
      <c r="H977" s="304">
        <v>8</v>
      </c>
    </row>
    <row r="978" spans="1:8" ht="16.5">
      <c r="A978" s="407" t="s">
        <v>631</v>
      </c>
      <c r="B978" s="410" t="s">
        <v>898</v>
      </c>
      <c r="C978" s="26" t="s">
        <v>56</v>
      </c>
      <c r="D978" s="52">
        <v>3150000</v>
      </c>
      <c r="E978" s="40"/>
      <c r="F978" s="31"/>
      <c r="G978" s="33">
        <f>D978</f>
        <v>3150000</v>
      </c>
      <c r="H978" s="31"/>
    </row>
    <row r="979" spans="1:8" ht="16.5">
      <c r="A979" s="408"/>
      <c r="B979" s="411"/>
      <c r="C979" s="27" t="s">
        <v>57</v>
      </c>
      <c r="D979" s="39"/>
      <c r="E979" s="37"/>
      <c r="F979" s="37"/>
      <c r="G979" s="37"/>
      <c r="H979" s="37"/>
    </row>
    <row r="980" spans="1:8" ht="16.5">
      <c r="A980" s="408"/>
      <c r="B980" s="411"/>
      <c r="C980" s="27" t="s">
        <v>58</v>
      </c>
      <c r="D980" s="233"/>
      <c r="E980" s="137"/>
      <c r="F980" s="327"/>
      <c r="G980" s="327"/>
      <c r="H980" s="327"/>
    </row>
    <row r="981" spans="1:8" ht="16.5">
      <c r="A981" s="409"/>
      <c r="B981" s="412"/>
      <c r="C981" s="28" t="s">
        <v>65</v>
      </c>
      <c r="D981" s="53">
        <f>SUM(D978:D980)</f>
        <v>3150000</v>
      </c>
      <c r="E981" s="53">
        <f>SUM(E978:E980)</f>
        <v>0</v>
      </c>
      <c r="F981" s="136">
        <f>SUM(F978:F980)</f>
        <v>0</v>
      </c>
      <c r="G981" s="136">
        <f>SUM(G978:G980)</f>
        <v>3150000</v>
      </c>
      <c r="H981" s="136">
        <f>SUM(H978:H980)</f>
        <v>0</v>
      </c>
    </row>
    <row r="982" spans="1:8" ht="16.5">
      <c r="A982" s="407" t="s">
        <v>633</v>
      </c>
      <c r="B982" s="410" t="s">
        <v>899</v>
      </c>
      <c r="C982" s="26" t="s">
        <v>56</v>
      </c>
      <c r="D982" s="52">
        <v>4475000</v>
      </c>
      <c r="E982" s="40"/>
      <c r="F982" s="31"/>
      <c r="G982" s="33">
        <f>D982</f>
        <v>4475000</v>
      </c>
      <c r="H982" s="31"/>
    </row>
    <row r="983" spans="1:8" ht="16.5">
      <c r="A983" s="408"/>
      <c r="B983" s="411"/>
      <c r="C983" s="27" t="s">
        <v>57</v>
      </c>
      <c r="D983" s="39"/>
      <c r="E983" s="37"/>
      <c r="F983" s="37"/>
      <c r="G983" s="37"/>
      <c r="H983" s="37"/>
    </row>
    <row r="984" spans="1:8" ht="16.5">
      <c r="A984" s="408"/>
      <c r="B984" s="411"/>
      <c r="C984" s="27" t="s">
        <v>58</v>
      </c>
      <c r="D984" s="233"/>
      <c r="E984" s="137"/>
      <c r="F984" s="327"/>
      <c r="G984" s="327"/>
      <c r="H984" s="327"/>
    </row>
    <row r="985" spans="1:8" ht="16.5">
      <c r="A985" s="409"/>
      <c r="B985" s="412"/>
      <c r="C985" s="28" t="s">
        <v>65</v>
      </c>
      <c r="D985" s="53">
        <f>SUM(D982:D984)</f>
        <v>4475000</v>
      </c>
      <c r="E985" s="53">
        <f>SUM(E982:E984)</f>
        <v>0</v>
      </c>
      <c r="F985" s="136">
        <f>SUM(F982:F984)</f>
        <v>0</v>
      </c>
      <c r="G985" s="136">
        <f>SUM(G982:G984)</f>
        <v>4475000</v>
      </c>
      <c r="H985" s="136">
        <f>SUM(H982:H984)</f>
        <v>0</v>
      </c>
    </row>
    <row r="986" spans="1:8" ht="16.5">
      <c r="A986" s="407" t="s">
        <v>634</v>
      </c>
      <c r="B986" s="410" t="s">
        <v>900</v>
      </c>
      <c r="C986" s="26" t="s">
        <v>56</v>
      </c>
      <c r="D986" s="52">
        <v>1110000</v>
      </c>
      <c r="E986" s="40"/>
      <c r="F986" s="31"/>
      <c r="G986" s="33">
        <f>D986</f>
        <v>1110000</v>
      </c>
      <c r="H986" s="31"/>
    </row>
    <row r="987" spans="1:8" ht="16.5">
      <c r="A987" s="408"/>
      <c r="B987" s="411"/>
      <c r="C987" s="27" t="s">
        <v>57</v>
      </c>
      <c r="D987" s="39"/>
      <c r="E987" s="37"/>
      <c r="F987" s="37"/>
      <c r="G987" s="37"/>
      <c r="H987" s="37"/>
    </row>
    <row r="988" spans="1:8" ht="16.5">
      <c r="A988" s="408"/>
      <c r="B988" s="411"/>
      <c r="C988" s="27" t="s">
        <v>58</v>
      </c>
      <c r="D988" s="233"/>
      <c r="E988" s="137"/>
      <c r="F988" s="327"/>
      <c r="G988" s="327"/>
      <c r="H988" s="327"/>
    </row>
    <row r="989" spans="1:8" ht="16.5">
      <c r="A989" s="409"/>
      <c r="B989" s="412"/>
      <c r="C989" s="28" t="s">
        <v>65</v>
      </c>
      <c r="D989" s="53">
        <f>SUM(D986:D988)</f>
        <v>1110000</v>
      </c>
      <c r="E989" s="53">
        <f>SUM(E986:E988)</f>
        <v>0</v>
      </c>
      <c r="F989" s="136">
        <f>SUM(F986:F988)</f>
        <v>0</v>
      </c>
      <c r="G989" s="136">
        <f>SUM(G986:G988)</f>
        <v>1110000</v>
      </c>
      <c r="H989" s="136">
        <f>SUM(H986:H988)</f>
        <v>0</v>
      </c>
    </row>
    <row r="990" spans="1:8" ht="16.5">
      <c r="A990" s="407" t="s">
        <v>635</v>
      </c>
      <c r="B990" s="410" t="s">
        <v>901</v>
      </c>
      <c r="C990" s="26" t="s">
        <v>56</v>
      </c>
      <c r="D990" s="52">
        <v>6010000</v>
      </c>
      <c r="E990" s="40"/>
      <c r="F990" s="31"/>
      <c r="G990" s="33">
        <f>D990/2</f>
        <v>3005000</v>
      </c>
      <c r="H990" s="33">
        <f>G990</f>
        <v>3005000</v>
      </c>
    </row>
    <row r="991" spans="1:8" ht="13.5" customHeight="1">
      <c r="A991" s="408"/>
      <c r="B991" s="411"/>
      <c r="C991" s="27" t="s">
        <v>57</v>
      </c>
      <c r="D991" s="39"/>
      <c r="E991" s="37"/>
      <c r="F991" s="37"/>
      <c r="G991" s="37"/>
      <c r="H991" s="37"/>
    </row>
    <row r="992" spans="1:8" ht="14.25" customHeight="1">
      <c r="A992" s="408"/>
      <c r="B992" s="411"/>
      <c r="C992" s="27" t="s">
        <v>58</v>
      </c>
      <c r="D992" s="233"/>
      <c r="E992" s="137"/>
      <c r="F992" s="327"/>
      <c r="G992" s="327"/>
      <c r="H992" s="327"/>
    </row>
    <row r="993" spans="1:8" ht="14.25" customHeight="1">
      <c r="A993" s="409"/>
      <c r="B993" s="412"/>
      <c r="C993" s="28" t="s">
        <v>65</v>
      </c>
      <c r="D993" s="53">
        <f>SUM(D990:D992)</f>
        <v>6010000</v>
      </c>
      <c r="E993" s="53">
        <f>SUM(E990:E992)</f>
        <v>0</v>
      </c>
      <c r="F993" s="136">
        <f>SUM(F990:F992)</f>
        <v>0</v>
      </c>
      <c r="G993" s="136">
        <f>SUM(G990:G992)</f>
        <v>3005000</v>
      </c>
      <c r="H993" s="136">
        <f>SUM(H990:H992)</f>
        <v>3005000</v>
      </c>
    </row>
    <row r="994" spans="1:8" ht="14.25" customHeight="1">
      <c r="A994" s="407" t="s">
        <v>896</v>
      </c>
      <c r="B994" s="410" t="s">
        <v>902</v>
      </c>
      <c r="C994" s="26" t="s">
        <v>56</v>
      </c>
      <c r="D994" s="52">
        <v>4002000</v>
      </c>
      <c r="E994" s="40"/>
      <c r="F994" s="33">
        <f>D994</f>
        <v>4002000</v>
      </c>
      <c r="G994" s="31"/>
      <c r="H994" s="31"/>
    </row>
    <row r="995" spans="1:8" ht="16.5">
      <c r="A995" s="408"/>
      <c r="B995" s="411"/>
      <c r="C995" s="27" t="s">
        <v>57</v>
      </c>
      <c r="D995" s="39"/>
      <c r="E995" s="37"/>
      <c r="F995" s="37"/>
      <c r="G995" s="37"/>
      <c r="H995" s="37"/>
    </row>
    <row r="996" spans="1:8" ht="16.5">
      <c r="A996" s="408"/>
      <c r="B996" s="411"/>
      <c r="C996" s="27" t="s">
        <v>58</v>
      </c>
      <c r="D996" s="233"/>
      <c r="E996" s="137"/>
      <c r="F996" s="327"/>
      <c r="G996" s="327"/>
      <c r="H996" s="327"/>
    </row>
    <row r="997" spans="1:8" ht="16.5">
      <c r="A997" s="409"/>
      <c r="B997" s="412"/>
      <c r="C997" s="28" t="s">
        <v>65</v>
      </c>
      <c r="D997" s="53">
        <f>SUM(D994:D996)</f>
        <v>4002000</v>
      </c>
      <c r="E997" s="53">
        <f>SUM(E994:E996)</f>
        <v>0</v>
      </c>
      <c r="F997" s="136">
        <f>SUM(F994:F996)</f>
        <v>4002000</v>
      </c>
      <c r="G997" s="136">
        <f>SUM(G994:G996)</f>
        <v>0</v>
      </c>
      <c r="H997" s="136">
        <f>SUM(H994:H996)</f>
        <v>0</v>
      </c>
    </row>
    <row r="998" spans="1:8" ht="13.5" customHeight="1">
      <c r="A998" s="407" t="s">
        <v>897</v>
      </c>
      <c r="B998" s="410" t="s">
        <v>903</v>
      </c>
      <c r="C998" s="26" t="s">
        <v>56</v>
      </c>
      <c r="D998" s="52">
        <v>1253000</v>
      </c>
      <c r="E998" s="40"/>
      <c r="F998" s="31"/>
      <c r="G998" s="33">
        <f>D998</f>
        <v>1253000</v>
      </c>
      <c r="H998" s="31"/>
    </row>
    <row r="999" spans="1:8" ht="14.25" customHeight="1">
      <c r="A999" s="408"/>
      <c r="B999" s="411"/>
      <c r="C999" s="27" t="s">
        <v>57</v>
      </c>
      <c r="D999" s="39"/>
      <c r="E999" s="37"/>
      <c r="F999" s="37"/>
      <c r="G999" s="37"/>
      <c r="H999" s="37"/>
    </row>
    <row r="1000" spans="1:8" ht="13.5" customHeight="1">
      <c r="A1000" s="408"/>
      <c r="B1000" s="411"/>
      <c r="C1000" s="27" t="s">
        <v>58</v>
      </c>
      <c r="D1000" s="233"/>
      <c r="E1000" s="137"/>
      <c r="F1000" s="327"/>
      <c r="G1000" s="327"/>
      <c r="H1000" s="327"/>
    </row>
    <row r="1001" spans="1:8" ht="13.5" customHeight="1">
      <c r="A1001" s="409"/>
      <c r="B1001" s="412"/>
      <c r="C1001" s="28" t="s">
        <v>65</v>
      </c>
      <c r="D1001" s="53">
        <f>SUM(D998:D1000)</f>
        <v>1253000</v>
      </c>
      <c r="E1001" s="53">
        <f>SUM(E998:E1000)</f>
        <v>0</v>
      </c>
      <c r="F1001" s="136">
        <f>SUM(F998:F1000)</f>
        <v>0</v>
      </c>
      <c r="G1001" s="136">
        <f>SUM(G998:G1000)</f>
        <v>1253000</v>
      </c>
      <c r="H1001" s="136">
        <f>SUM(H998:H1000)</f>
        <v>0</v>
      </c>
    </row>
    <row r="1002" spans="1:8" ht="16.5">
      <c r="A1002" s="172" t="s">
        <v>663</v>
      </c>
      <c r="B1002" s="172"/>
      <c r="C1002" s="172"/>
      <c r="D1002" s="172" t="s">
        <v>40</v>
      </c>
      <c r="E1002" s="172"/>
      <c r="F1002" s="320" t="s">
        <v>662</v>
      </c>
      <c r="G1002" s="320"/>
      <c r="H1002" s="320"/>
    </row>
    <row r="1003" spans="1:8" ht="16.5">
      <c r="A1003" s="172" t="s">
        <v>904</v>
      </c>
      <c r="B1003" s="172"/>
      <c r="C1003" s="172"/>
      <c r="D1003" s="172" t="s">
        <v>41</v>
      </c>
      <c r="E1003" s="172"/>
      <c r="F1003" s="320" t="s">
        <v>867</v>
      </c>
      <c r="G1003" s="320"/>
      <c r="H1003" s="320"/>
    </row>
    <row r="1004" spans="1:8" ht="39.75" customHeight="1">
      <c r="A1004" s="413" t="s">
        <v>765</v>
      </c>
      <c r="B1004" s="413"/>
      <c r="C1004" s="147"/>
      <c r="D1004" s="147" t="s">
        <v>42</v>
      </c>
      <c r="E1004" s="145"/>
      <c r="F1004" s="413" t="s">
        <v>378</v>
      </c>
      <c r="G1004" s="413"/>
      <c r="H1004" s="413"/>
    </row>
    <row r="1005" spans="1:8" ht="32.25" customHeight="1">
      <c r="A1005" s="413" t="s">
        <v>664</v>
      </c>
      <c r="B1005" s="413"/>
      <c r="C1005" s="147"/>
      <c r="D1005" s="147" t="s">
        <v>43</v>
      </c>
      <c r="E1005" s="145"/>
      <c r="F1005" s="414" t="s">
        <v>667</v>
      </c>
      <c r="G1005" s="414"/>
      <c r="H1005" s="414"/>
    </row>
    <row r="1006" spans="1:8" ht="16.5">
      <c r="A1006" s="148"/>
      <c r="B1006" s="146"/>
      <c r="C1006" s="40"/>
      <c r="D1006" s="169"/>
      <c r="E1006" s="150"/>
      <c r="F1006" s="335"/>
      <c r="G1006" s="303" t="s">
        <v>44</v>
      </c>
      <c r="H1006" s="304" t="s">
        <v>0</v>
      </c>
    </row>
    <row r="1007" spans="1:8" ht="16.5">
      <c r="A1007" s="148"/>
      <c r="B1007" s="146"/>
      <c r="C1007" s="40"/>
      <c r="D1007" s="169"/>
      <c r="E1007" s="150"/>
      <c r="F1007" s="335"/>
      <c r="G1007" s="304" t="s">
        <v>45</v>
      </c>
      <c r="H1007" s="304" t="s">
        <v>0</v>
      </c>
    </row>
    <row r="1008" spans="1:8" ht="16.5">
      <c r="A1008" s="148"/>
      <c r="B1008" s="146"/>
      <c r="C1008" s="40"/>
      <c r="D1008" s="169"/>
      <c r="E1008" s="46"/>
      <c r="F1008" s="336"/>
      <c r="G1008" s="304" t="s">
        <v>46</v>
      </c>
      <c r="H1008" s="304"/>
    </row>
    <row r="1009" spans="1:8" ht="33">
      <c r="A1009" s="159" t="s">
        <v>47</v>
      </c>
      <c r="B1009" s="164" t="s">
        <v>48</v>
      </c>
      <c r="C1009" s="165" t="s">
        <v>49</v>
      </c>
      <c r="D1009" s="160" t="s">
        <v>50</v>
      </c>
      <c r="E1009" s="170" t="s">
        <v>51</v>
      </c>
      <c r="F1009" s="316"/>
      <c r="G1009" s="316"/>
      <c r="H1009" s="333"/>
    </row>
    <row r="1010" spans="1:8" ht="16.5">
      <c r="A1010" s="159"/>
      <c r="B1010" s="164"/>
      <c r="C1010" s="165"/>
      <c r="D1010" s="160"/>
      <c r="E1010" s="151" t="s">
        <v>52</v>
      </c>
      <c r="F1010" s="304" t="s">
        <v>53</v>
      </c>
      <c r="G1010" s="304" t="s">
        <v>54</v>
      </c>
      <c r="H1010" s="304" t="s">
        <v>55</v>
      </c>
    </row>
    <row r="1011" spans="1:8" ht="16.5">
      <c r="A1011" s="159">
        <v>1</v>
      </c>
      <c r="B1011" s="159">
        <v>2</v>
      </c>
      <c r="C1011" s="151">
        <v>3</v>
      </c>
      <c r="D1011" s="160">
        <v>4</v>
      </c>
      <c r="E1011" s="151">
        <v>5</v>
      </c>
      <c r="F1011" s="304">
        <v>6</v>
      </c>
      <c r="G1011" s="304">
        <v>7</v>
      </c>
      <c r="H1011" s="304">
        <v>8</v>
      </c>
    </row>
    <row r="1012" spans="1:8" ht="16.5">
      <c r="A1012" s="407" t="s">
        <v>567</v>
      </c>
      <c r="B1012" s="410" t="s">
        <v>913</v>
      </c>
      <c r="C1012" s="26" t="s">
        <v>56</v>
      </c>
      <c r="D1012" s="52"/>
      <c r="E1012" s="40"/>
      <c r="F1012" s="31"/>
      <c r="G1012" s="31"/>
      <c r="H1012" s="31"/>
    </row>
    <row r="1013" spans="1:8" ht="16.5">
      <c r="A1013" s="408"/>
      <c r="B1013" s="411"/>
      <c r="C1013" s="27" t="s">
        <v>57</v>
      </c>
      <c r="D1013" s="39">
        <v>89760000</v>
      </c>
      <c r="E1013" s="37"/>
      <c r="F1013" s="37">
        <f>D1013/3</f>
        <v>29920000</v>
      </c>
      <c r="G1013" s="37">
        <f>F1013</f>
        <v>29920000</v>
      </c>
      <c r="H1013" s="37">
        <f>G1013</f>
        <v>29920000</v>
      </c>
    </row>
    <row r="1014" spans="1:8" ht="16.5">
      <c r="A1014" s="408"/>
      <c r="B1014" s="411"/>
      <c r="C1014" s="27" t="s">
        <v>58</v>
      </c>
      <c r="D1014" s="233"/>
      <c r="E1014" s="137"/>
      <c r="F1014" s="327"/>
      <c r="G1014" s="327"/>
      <c r="H1014" s="327"/>
    </row>
    <row r="1015" spans="1:8" ht="120" customHeight="1">
      <c r="A1015" s="409"/>
      <c r="B1015" s="412"/>
      <c r="C1015" s="28" t="s">
        <v>65</v>
      </c>
      <c r="D1015" s="53">
        <f>SUM(D1012:D1014)</f>
        <v>89760000</v>
      </c>
      <c r="E1015" s="53">
        <f>SUM(E1012:E1014)</f>
        <v>0</v>
      </c>
      <c r="F1015" s="136">
        <f>SUM(F1012:F1014)</f>
        <v>29920000</v>
      </c>
      <c r="G1015" s="136">
        <f>SUM(G1012:G1014)</f>
        <v>29920000</v>
      </c>
      <c r="H1015" s="136">
        <f>SUM(H1012:H1014)</f>
        <v>29920000</v>
      </c>
    </row>
    <row r="1016" spans="1:8" ht="16.5">
      <c r="A1016" s="407" t="s">
        <v>150</v>
      </c>
      <c r="B1016" s="410" t="s">
        <v>915</v>
      </c>
      <c r="C1016" s="26" t="s">
        <v>56</v>
      </c>
      <c r="D1016" s="52"/>
      <c r="E1016" s="40"/>
      <c r="F1016" s="31"/>
      <c r="G1016" s="31"/>
      <c r="H1016" s="31"/>
    </row>
    <row r="1017" spans="1:8" ht="16.5">
      <c r="A1017" s="408"/>
      <c r="B1017" s="411"/>
      <c r="C1017" s="27" t="s">
        <v>57</v>
      </c>
      <c r="D1017" s="39">
        <v>68000000</v>
      </c>
      <c r="E1017" s="37"/>
      <c r="F1017" s="37"/>
      <c r="G1017" s="37">
        <f>D1017/2</f>
        <v>34000000</v>
      </c>
      <c r="H1017" s="37">
        <f>G1017</f>
        <v>34000000</v>
      </c>
    </row>
    <row r="1018" spans="1:8" ht="16.5">
      <c r="A1018" s="408"/>
      <c r="B1018" s="411"/>
      <c r="C1018" s="27" t="s">
        <v>58</v>
      </c>
      <c r="D1018" s="233"/>
      <c r="E1018" s="137"/>
      <c r="F1018" s="327"/>
      <c r="G1018" s="327"/>
      <c r="H1018" s="327"/>
    </row>
    <row r="1019" spans="1:8" ht="73.5" customHeight="1">
      <c r="A1019" s="409"/>
      <c r="B1019" s="412"/>
      <c r="C1019" s="28" t="s">
        <v>65</v>
      </c>
      <c r="D1019" s="53">
        <f>SUM(D1016:D1018)</f>
        <v>68000000</v>
      </c>
      <c r="E1019" s="53">
        <f>SUM(E1016:E1018)</f>
        <v>0</v>
      </c>
      <c r="F1019" s="136">
        <f>SUM(F1016:F1018)</f>
        <v>0</v>
      </c>
      <c r="G1019" s="136">
        <f>SUM(G1016:G1018)</f>
        <v>34000000</v>
      </c>
      <c r="H1019" s="136">
        <f>SUM(H1016:H1018)</f>
        <v>34000000</v>
      </c>
    </row>
    <row r="1020" spans="1:8" ht="16.5">
      <c r="A1020" s="407" t="s">
        <v>905</v>
      </c>
      <c r="B1020" s="410" t="s">
        <v>916</v>
      </c>
      <c r="C1020" s="26" t="s">
        <v>56</v>
      </c>
      <c r="D1020" s="52"/>
      <c r="E1020" s="40"/>
      <c r="F1020" s="31"/>
      <c r="G1020" s="31"/>
      <c r="H1020" s="31"/>
    </row>
    <row r="1021" spans="1:8" ht="16.5">
      <c r="A1021" s="408"/>
      <c r="B1021" s="411"/>
      <c r="C1021" s="27" t="s">
        <v>57</v>
      </c>
      <c r="D1021" s="39">
        <v>80000000</v>
      </c>
      <c r="E1021" s="37"/>
      <c r="F1021" s="37"/>
      <c r="G1021" s="37">
        <f>D1021/2</f>
        <v>40000000</v>
      </c>
      <c r="H1021" s="37">
        <v>40000000</v>
      </c>
    </row>
    <row r="1022" spans="1:8" ht="16.5">
      <c r="A1022" s="408"/>
      <c r="B1022" s="411"/>
      <c r="C1022" s="27" t="s">
        <v>58</v>
      </c>
      <c r="D1022" s="233"/>
      <c r="E1022" s="137"/>
      <c r="F1022" s="327"/>
      <c r="G1022" s="327"/>
      <c r="H1022" s="327"/>
    </row>
    <row r="1023" spans="1:8" ht="84.75" customHeight="1">
      <c r="A1023" s="409"/>
      <c r="B1023" s="412"/>
      <c r="C1023" s="28" t="s">
        <v>65</v>
      </c>
      <c r="D1023" s="53">
        <f>SUM(D1020:D1022)</f>
        <v>80000000</v>
      </c>
      <c r="E1023" s="53">
        <f>SUM(E1020:E1022)</f>
        <v>0</v>
      </c>
      <c r="F1023" s="136">
        <f>SUM(F1020:F1022)</f>
        <v>0</v>
      </c>
      <c r="G1023" s="136">
        <f>SUM(G1020:G1022)</f>
        <v>40000000</v>
      </c>
      <c r="H1023" s="136">
        <f>SUM(H1020:H1022)</f>
        <v>40000000</v>
      </c>
    </row>
    <row r="1024" spans="1:8" ht="16.5">
      <c r="A1024" s="407" t="s">
        <v>906</v>
      </c>
      <c r="B1024" s="410" t="s">
        <v>917</v>
      </c>
      <c r="C1024" s="26" t="s">
        <v>56</v>
      </c>
      <c r="D1024" s="52"/>
      <c r="E1024" s="40"/>
      <c r="F1024" s="31"/>
      <c r="G1024" s="31"/>
      <c r="H1024" s="31"/>
    </row>
    <row r="1025" spans="1:8" ht="16.5">
      <c r="A1025" s="408"/>
      <c r="B1025" s="411"/>
      <c r="C1025" s="27" t="s">
        <v>57</v>
      </c>
      <c r="D1025" s="39">
        <v>80500000</v>
      </c>
      <c r="E1025" s="37"/>
      <c r="F1025" s="37"/>
      <c r="G1025" s="37">
        <f>D1025/2</f>
        <v>40250000</v>
      </c>
      <c r="H1025" s="37">
        <f>G1025</f>
        <v>40250000</v>
      </c>
    </row>
    <row r="1026" spans="1:8" ht="16.5">
      <c r="A1026" s="408"/>
      <c r="B1026" s="411"/>
      <c r="C1026" s="27" t="s">
        <v>918</v>
      </c>
      <c r="D1026" s="233"/>
      <c r="E1026" s="137"/>
      <c r="F1026" s="327"/>
      <c r="G1026" s="327"/>
      <c r="H1026" s="327"/>
    </row>
    <row r="1027" spans="1:8" ht="82.5" customHeight="1">
      <c r="A1027" s="409"/>
      <c r="B1027" s="412"/>
      <c r="C1027" s="28" t="s">
        <v>65</v>
      </c>
      <c r="D1027" s="53">
        <f>SUM(D1024:D1026)</f>
        <v>80500000</v>
      </c>
      <c r="E1027" s="53">
        <f>SUM(E1024:E1026)</f>
        <v>0</v>
      </c>
      <c r="F1027" s="136">
        <f>SUM(F1024:F1026)</f>
        <v>0</v>
      </c>
      <c r="G1027" s="136">
        <f>SUM(G1024:G1026)</f>
        <v>40250000</v>
      </c>
      <c r="H1027" s="136">
        <f>SUM(H1024:H1026)</f>
        <v>40250000</v>
      </c>
    </row>
    <row r="1028" spans="1:8" ht="12.75" customHeight="1">
      <c r="A1028" s="407" t="s">
        <v>907</v>
      </c>
      <c r="B1028" s="410" t="s">
        <v>919</v>
      </c>
      <c r="C1028" s="26" t="s">
        <v>56</v>
      </c>
      <c r="D1028" s="52"/>
      <c r="E1028" s="40"/>
      <c r="F1028" s="31"/>
      <c r="G1028" s="31"/>
      <c r="H1028" s="31"/>
    </row>
    <row r="1029" spans="1:8" ht="13.5" customHeight="1">
      <c r="A1029" s="408"/>
      <c r="B1029" s="411"/>
      <c r="C1029" s="27" t="s">
        <v>57</v>
      </c>
      <c r="D1029" s="39">
        <v>73500000</v>
      </c>
      <c r="E1029" s="37"/>
      <c r="F1029" s="37"/>
      <c r="G1029" s="37">
        <f>D1029/2</f>
        <v>36750000</v>
      </c>
      <c r="H1029" s="37">
        <f>G1029</f>
        <v>36750000</v>
      </c>
    </row>
    <row r="1030" spans="1:8" ht="12.75" customHeight="1">
      <c r="A1030" s="408"/>
      <c r="B1030" s="411"/>
      <c r="C1030" s="27" t="s">
        <v>58</v>
      </c>
      <c r="D1030" s="233"/>
      <c r="E1030" s="137"/>
      <c r="F1030" s="327"/>
      <c r="G1030" s="327"/>
      <c r="H1030" s="327"/>
    </row>
    <row r="1031" spans="1:8" ht="42" customHeight="1">
      <c r="A1031" s="409"/>
      <c r="B1031" s="412"/>
      <c r="C1031" s="28" t="s">
        <v>65</v>
      </c>
      <c r="D1031" s="53">
        <f>SUM(D1028:D1030)</f>
        <v>73500000</v>
      </c>
      <c r="E1031" s="53">
        <f>SUM(E1028:E1030)</f>
        <v>0</v>
      </c>
      <c r="F1031" s="136">
        <f>SUM(F1028:F1030)</f>
        <v>0</v>
      </c>
      <c r="G1031" s="136">
        <f>SUM(G1028:G1030)</f>
        <v>36750000</v>
      </c>
      <c r="H1031" s="136">
        <f>SUM(H1028:H1030)</f>
        <v>36750000</v>
      </c>
    </row>
    <row r="1032" spans="1:8" ht="16.5" customHeight="1">
      <c r="A1032" s="407" t="s">
        <v>908</v>
      </c>
      <c r="B1032" s="410" t="s">
        <v>920</v>
      </c>
      <c r="C1032" s="26" t="s">
        <v>56</v>
      </c>
      <c r="D1032" s="52"/>
      <c r="E1032" s="40"/>
      <c r="F1032" s="31"/>
      <c r="G1032" s="31"/>
      <c r="H1032" s="31"/>
    </row>
    <row r="1033" spans="1:8" ht="15.75" customHeight="1">
      <c r="A1033" s="408"/>
      <c r="B1033" s="411"/>
      <c r="C1033" s="27" t="s">
        <v>57</v>
      </c>
      <c r="D1033" s="39">
        <v>390000000</v>
      </c>
      <c r="E1033" s="37"/>
      <c r="F1033" s="37">
        <f>D1033/3</f>
        <v>130000000</v>
      </c>
      <c r="G1033" s="37">
        <f>F1033</f>
        <v>130000000</v>
      </c>
      <c r="H1033" s="37">
        <f>G1033</f>
        <v>130000000</v>
      </c>
    </row>
    <row r="1034" spans="1:8" ht="14.25" customHeight="1">
      <c r="A1034" s="408"/>
      <c r="B1034" s="411"/>
      <c r="C1034" s="27" t="s">
        <v>58</v>
      </c>
      <c r="D1034" s="233"/>
      <c r="E1034" s="137"/>
      <c r="F1034" s="327"/>
      <c r="G1034" s="327"/>
      <c r="H1034" s="327"/>
    </row>
    <row r="1035" spans="1:8" ht="120.75" customHeight="1">
      <c r="A1035" s="409"/>
      <c r="B1035" s="412"/>
      <c r="C1035" s="28" t="s">
        <v>65</v>
      </c>
      <c r="D1035" s="53">
        <f>SUM(D1032:D1034)</f>
        <v>390000000</v>
      </c>
      <c r="E1035" s="53">
        <f>SUM(E1032:E1034)</f>
        <v>0</v>
      </c>
      <c r="F1035" s="136">
        <f>SUM(F1032:F1034)</f>
        <v>130000000</v>
      </c>
      <c r="G1035" s="136">
        <f>SUM(G1032:G1034)</f>
        <v>130000000</v>
      </c>
      <c r="H1035" s="136">
        <f>SUM(H1032:H1034)</f>
        <v>130000000</v>
      </c>
    </row>
    <row r="1036" spans="1:8" ht="11.25" customHeight="1">
      <c r="A1036" s="407" t="s">
        <v>909</v>
      </c>
      <c r="B1036" s="410" t="s">
        <v>921</v>
      </c>
      <c r="C1036" s="26" t="s">
        <v>56</v>
      </c>
      <c r="D1036" s="52"/>
      <c r="E1036" s="40"/>
      <c r="F1036" s="31"/>
      <c r="G1036" s="31"/>
      <c r="H1036" s="31"/>
    </row>
    <row r="1037" spans="1:8" ht="12" customHeight="1">
      <c r="A1037" s="408"/>
      <c r="B1037" s="411"/>
      <c r="C1037" s="27" t="s">
        <v>57</v>
      </c>
      <c r="D1037" s="39">
        <v>105000000</v>
      </c>
      <c r="E1037" s="37"/>
      <c r="F1037" s="37">
        <f>D1037/3</f>
        <v>35000000</v>
      </c>
      <c r="G1037" s="37">
        <f>F1037</f>
        <v>35000000</v>
      </c>
      <c r="H1037" s="37">
        <f>G1037</f>
        <v>35000000</v>
      </c>
    </row>
    <row r="1038" spans="1:8" ht="12" customHeight="1">
      <c r="A1038" s="408"/>
      <c r="B1038" s="411"/>
      <c r="C1038" s="27" t="s">
        <v>58</v>
      </c>
      <c r="D1038" s="233"/>
      <c r="E1038" s="137"/>
      <c r="F1038" s="327"/>
      <c r="G1038" s="327"/>
      <c r="H1038" s="327"/>
    </row>
    <row r="1039" spans="1:8" ht="31.5" customHeight="1">
      <c r="A1039" s="409"/>
      <c r="B1039" s="412"/>
      <c r="C1039" s="28" t="s">
        <v>65</v>
      </c>
      <c r="D1039" s="53">
        <f>SUM(D1036:D1038)</f>
        <v>105000000</v>
      </c>
      <c r="E1039" s="53">
        <f>SUM(E1036:E1038)</f>
        <v>0</v>
      </c>
      <c r="F1039" s="136">
        <f>SUM(F1036:F1038)</f>
        <v>35000000</v>
      </c>
      <c r="G1039" s="136">
        <f>SUM(G1036:G1038)</f>
        <v>35000000</v>
      </c>
      <c r="H1039" s="136">
        <f>SUM(H1036:H1038)</f>
        <v>35000000</v>
      </c>
    </row>
    <row r="1040" spans="1:8" ht="21" customHeight="1">
      <c r="A1040" s="407" t="s">
        <v>910</v>
      </c>
      <c r="B1040" s="410" t="s">
        <v>922</v>
      </c>
      <c r="C1040" s="26" t="s">
        <v>56</v>
      </c>
      <c r="D1040" s="52"/>
      <c r="E1040" s="40"/>
      <c r="F1040" s="31"/>
      <c r="G1040" s="31"/>
      <c r="H1040" s="31"/>
    </row>
    <row r="1041" spans="1:8" ht="21" customHeight="1">
      <c r="A1041" s="408"/>
      <c r="B1041" s="411"/>
      <c r="C1041" s="27" t="s">
        <v>57</v>
      </c>
      <c r="D1041" s="39">
        <v>72880000</v>
      </c>
      <c r="E1041" s="37"/>
      <c r="F1041" s="37">
        <f>D1041/3</f>
        <v>24293333.333333332</v>
      </c>
      <c r="G1041" s="37">
        <f>F1041</f>
        <v>24293333.333333332</v>
      </c>
      <c r="H1041" s="37">
        <f>G1041</f>
        <v>24293333.333333332</v>
      </c>
    </row>
    <row r="1042" spans="1:8" ht="21" customHeight="1">
      <c r="A1042" s="408"/>
      <c r="B1042" s="411"/>
      <c r="C1042" s="27" t="s">
        <v>58</v>
      </c>
      <c r="D1042" s="233"/>
      <c r="E1042" s="137"/>
      <c r="F1042" s="327"/>
      <c r="G1042" s="327"/>
      <c r="H1042" s="327"/>
    </row>
    <row r="1043" spans="1:8" ht="21" customHeight="1">
      <c r="A1043" s="409"/>
      <c r="B1043" s="412"/>
      <c r="C1043" s="28" t="s">
        <v>65</v>
      </c>
      <c r="D1043" s="53">
        <f>SUM(D1040:D1042)</f>
        <v>72880000</v>
      </c>
      <c r="E1043" s="53">
        <f>SUM(E1040:E1042)</f>
        <v>0</v>
      </c>
      <c r="F1043" s="136">
        <f>SUM(F1040:F1042)</f>
        <v>24293333.333333332</v>
      </c>
      <c r="G1043" s="136">
        <f>SUM(G1040:G1042)</f>
        <v>24293333.333333332</v>
      </c>
      <c r="H1043" s="136">
        <f>SUM(H1040:H1042)</f>
        <v>24293333.333333332</v>
      </c>
    </row>
    <row r="1044" spans="1:8" ht="21" customHeight="1">
      <c r="A1044" s="407" t="s">
        <v>911</v>
      </c>
      <c r="B1044" s="410" t="s">
        <v>923</v>
      </c>
      <c r="C1044" s="26" t="s">
        <v>56</v>
      </c>
      <c r="D1044" s="52"/>
      <c r="E1044" s="40"/>
      <c r="F1044" s="31"/>
      <c r="G1044" s="31"/>
      <c r="H1044" s="31"/>
    </row>
    <row r="1045" spans="1:8" ht="21" customHeight="1">
      <c r="A1045" s="408"/>
      <c r="B1045" s="411"/>
      <c r="C1045" s="27" t="s">
        <v>57</v>
      </c>
      <c r="D1045" s="39">
        <v>129220000</v>
      </c>
      <c r="E1045" s="37"/>
      <c r="F1045" s="37"/>
      <c r="G1045" s="37">
        <f>D1045/2</f>
        <v>64610000</v>
      </c>
      <c r="H1045" s="37">
        <f>G1045</f>
        <v>64610000</v>
      </c>
    </row>
    <row r="1046" spans="1:8" ht="21" customHeight="1">
      <c r="A1046" s="408"/>
      <c r="B1046" s="411"/>
      <c r="C1046" s="27" t="s">
        <v>58</v>
      </c>
      <c r="D1046" s="233"/>
      <c r="E1046" s="137"/>
      <c r="F1046" s="327"/>
      <c r="G1046" s="327"/>
      <c r="H1046" s="327"/>
    </row>
    <row r="1047" spans="1:8" ht="21" customHeight="1">
      <c r="A1047" s="409"/>
      <c r="B1047" s="412"/>
      <c r="C1047" s="28" t="s">
        <v>65</v>
      </c>
      <c r="D1047" s="53">
        <f>SUM(D1044:D1046)</f>
        <v>129220000</v>
      </c>
      <c r="E1047" s="53">
        <f>SUM(E1044:E1046)</f>
        <v>0</v>
      </c>
      <c r="F1047" s="136">
        <f>SUM(F1044:F1046)</f>
        <v>0</v>
      </c>
      <c r="G1047" s="136">
        <f>SUM(G1044:G1046)</f>
        <v>64610000</v>
      </c>
      <c r="H1047" s="136">
        <f>SUM(H1044:H1046)</f>
        <v>64610000</v>
      </c>
    </row>
    <row r="1048" spans="1:8" ht="21" customHeight="1">
      <c r="A1048" s="407" t="s">
        <v>912</v>
      </c>
      <c r="B1048" s="410" t="s">
        <v>924</v>
      </c>
      <c r="C1048" s="26" t="s">
        <v>56</v>
      </c>
      <c r="D1048" s="52"/>
      <c r="E1048" s="40"/>
      <c r="F1048" s="31"/>
      <c r="G1048" s="31"/>
      <c r="H1048" s="31"/>
    </row>
    <row r="1049" spans="1:8" ht="21" customHeight="1">
      <c r="A1049" s="408"/>
      <c r="B1049" s="411"/>
      <c r="C1049" s="27" t="s">
        <v>57</v>
      </c>
      <c r="D1049" s="39">
        <v>54190000</v>
      </c>
      <c r="E1049" s="37"/>
      <c r="F1049" s="37">
        <f>D1049/2</f>
        <v>27095000</v>
      </c>
      <c r="G1049" s="37">
        <f>D1049/2</f>
        <v>27095000</v>
      </c>
      <c r="H1049" s="37"/>
    </row>
    <row r="1050" spans="1:8" ht="21" customHeight="1">
      <c r="A1050" s="408"/>
      <c r="B1050" s="411"/>
      <c r="C1050" s="27" t="s">
        <v>58</v>
      </c>
      <c r="D1050" s="233"/>
      <c r="E1050" s="137"/>
      <c r="F1050" s="327"/>
      <c r="G1050" s="327"/>
      <c r="H1050" s="327"/>
    </row>
    <row r="1051" spans="1:8" ht="21" customHeight="1">
      <c r="A1051" s="409"/>
      <c r="B1051" s="412"/>
      <c r="C1051" s="28" t="s">
        <v>65</v>
      </c>
      <c r="D1051" s="53">
        <f>SUM(D1048:D1050)</f>
        <v>54190000</v>
      </c>
      <c r="E1051" s="53">
        <f>SUM(E1048:E1050)</f>
        <v>0</v>
      </c>
      <c r="F1051" s="136">
        <f>SUM(F1048:F1050)</f>
        <v>27095000</v>
      </c>
      <c r="G1051" s="136">
        <f>SUM(G1048:G1050)</f>
        <v>27095000</v>
      </c>
      <c r="H1051" s="136">
        <f>SUM(H1048:H1050)</f>
        <v>0</v>
      </c>
    </row>
    <row r="1052" spans="1:8" ht="21" customHeight="1">
      <c r="A1052" s="161"/>
      <c r="B1052" s="131"/>
      <c r="C1052" s="34"/>
      <c r="D1052" s="299"/>
      <c r="E1052" s="299"/>
      <c r="F1052" s="322"/>
      <c r="G1052" s="322"/>
      <c r="H1052" s="322"/>
    </row>
    <row r="1053" spans="1:8" ht="21" customHeight="1">
      <c r="A1053" s="172" t="s">
        <v>806</v>
      </c>
      <c r="B1053" s="172"/>
      <c r="C1053" s="172"/>
      <c r="D1053" s="172" t="s">
        <v>40</v>
      </c>
      <c r="E1053" s="172"/>
      <c r="F1053" s="320" t="s">
        <v>807</v>
      </c>
      <c r="G1053" s="320"/>
      <c r="H1053" s="320"/>
    </row>
    <row r="1054" spans="1:8" ht="21" customHeight="1">
      <c r="A1054" s="172" t="s">
        <v>925</v>
      </c>
      <c r="B1054" s="172"/>
      <c r="C1054" s="172"/>
      <c r="D1054" s="172" t="s">
        <v>41</v>
      </c>
      <c r="E1054" s="172"/>
      <c r="F1054" s="320" t="s">
        <v>926</v>
      </c>
      <c r="G1054" s="320"/>
      <c r="H1054" s="320"/>
    </row>
    <row r="1055" spans="1:8" ht="21" customHeight="1">
      <c r="A1055" s="413" t="s">
        <v>765</v>
      </c>
      <c r="B1055" s="413"/>
      <c r="C1055" s="147"/>
      <c r="D1055" s="147" t="s">
        <v>42</v>
      </c>
      <c r="E1055" s="145"/>
      <c r="F1055" s="413" t="s">
        <v>378</v>
      </c>
      <c r="G1055" s="413"/>
      <c r="H1055" s="413"/>
    </row>
    <row r="1056" spans="1:8" ht="32.25" customHeight="1">
      <c r="A1056" s="413" t="s">
        <v>766</v>
      </c>
      <c r="B1056" s="413"/>
      <c r="C1056" s="147"/>
      <c r="D1056" s="147" t="s">
        <v>43</v>
      </c>
      <c r="E1056" s="145"/>
      <c r="F1056" s="414" t="s">
        <v>619</v>
      </c>
      <c r="G1056" s="414"/>
      <c r="H1056" s="414"/>
    </row>
    <row r="1057" spans="1:8" ht="21" customHeight="1">
      <c r="A1057" s="148"/>
      <c r="B1057" s="146"/>
      <c r="C1057" s="40"/>
      <c r="D1057" s="169"/>
      <c r="E1057" s="150"/>
      <c r="F1057" s="335"/>
      <c r="G1057" s="303" t="s">
        <v>44</v>
      </c>
      <c r="H1057" s="304" t="s">
        <v>0</v>
      </c>
    </row>
    <row r="1058" spans="1:8" ht="21" customHeight="1">
      <c r="A1058" s="148"/>
      <c r="B1058" s="146"/>
      <c r="C1058" s="40"/>
      <c r="D1058" s="169"/>
      <c r="E1058" s="150"/>
      <c r="F1058" s="335"/>
      <c r="G1058" s="304" t="s">
        <v>45</v>
      </c>
      <c r="H1058" s="304" t="s">
        <v>0</v>
      </c>
    </row>
    <row r="1059" spans="1:8" ht="21" customHeight="1">
      <c r="A1059" s="148"/>
      <c r="B1059" s="146"/>
      <c r="C1059" s="40"/>
      <c r="D1059" s="169"/>
      <c r="E1059" s="46"/>
      <c r="F1059" s="336"/>
      <c r="G1059" s="304" t="s">
        <v>46</v>
      </c>
      <c r="H1059" s="304"/>
    </row>
    <row r="1060" spans="1:8" ht="21" customHeight="1">
      <c r="A1060" s="159" t="s">
        <v>47</v>
      </c>
      <c r="B1060" s="164" t="s">
        <v>48</v>
      </c>
      <c r="C1060" s="165" t="s">
        <v>49</v>
      </c>
      <c r="D1060" s="160" t="s">
        <v>50</v>
      </c>
      <c r="E1060" s="170" t="s">
        <v>51</v>
      </c>
      <c r="F1060" s="316"/>
      <c r="G1060" s="316"/>
      <c r="H1060" s="333"/>
    </row>
    <row r="1061" spans="1:8" ht="21" customHeight="1">
      <c r="A1061" s="159"/>
      <c r="B1061" s="164"/>
      <c r="C1061" s="165"/>
      <c r="D1061" s="160"/>
      <c r="E1061" s="151" t="s">
        <v>52</v>
      </c>
      <c r="F1061" s="304" t="s">
        <v>53</v>
      </c>
      <c r="G1061" s="304" t="s">
        <v>54</v>
      </c>
      <c r="H1061" s="304" t="s">
        <v>55</v>
      </c>
    </row>
    <row r="1062" spans="1:8" ht="21" customHeight="1">
      <c r="A1062" s="159">
        <v>1</v>
      </c>
      <c r="B1062" s="159">
        <v>2</v>
      </c>
      <c r="C1062" s="151">
        <v>3</v>
      </c>
      <c r="D1062" s="160">
        <v>4</v>
      </c>
      <c r="E1062" s="151">
        <v>5</v>
      </c>
      <c r="F1062" s="304">
        <v>6</v>
      </c>
      <c r="G1062" s="304">
        <v>7</v>
      </c>
      <c r="H1062" s="304">
        <v>8</v>
      </c>
    </row>
    <row r="1063" spans="1:8" ht="21" customHeight="1">
      <c r="A1063" s="407" t="s">
        <v>769</v>
      </c>
      <c r="B1063" s="410" t="s">
        <v>927</v>
      </c>
      <c r="C1063" s="26" t="s">
        <v>56</v>
      </c>
      <c r="D1063" s="52">
        <v>150000000</v>
      </c>
      <c r="E1063" s="40"/>
      <c r="F1063" s="33">
        <f>D1063/3</f>
        <v>50000000</v>
      </c>
      <c r="G1063" s="33">
        <f>F1063</f>
        <v>50000000</v>
      </c>
      <c r="H1063" s="33">
        <f>G1063</f>
        <v>50000000</v>
      </c>
    </row>
    <row r="1064" spans="1:8" ht="21" customHeight="1">
      <c r="A1064" s="408"/>
      <c r="B1064" s="411"/>
      <c r="C1064" s="27" t="s">
        <v>57</v>
      </c>
      <c r="D1064" s="39"/>
      <c r="E1064" s="37"/>
      <c r="F1064" s="37"/>
      <c r="G1064" s="37"/>
      <c r="H1064" s="37"/>
    </row>
    <row r="1065" spans="1:8" ht="21" customHeight="1">
      <c r="A1065" s="408"/>
      <c r="B1065" s="411"/>
      <c r="C1065" s="27" t="s">
        <v>58</v>
      </c>
      <c r="D1065" s="233"/>
      <c r="E1065" s="137"/>
      <c r="F1065" s="327"/>
      <c r="G1065" s="327"/>
      <c r="H1065" s="327"/>
    </row>
    <row r="1066" spans="1:8" ht="21" customHeight="1">
      <c r="A1066" s="409"/>
      <c r="B1066" s="412"/>
      <c r="C1066" s="28" t="s">
        <v>65</v>
      </c>
      <c r="D1066" s="53">
        <f>SUM(D1063:D1065)</f>
        <v>150000000</v>
      </c>
      <c r="E1066" s="53">
        <f>SUM(E1063:E1065)</f>
        <v>0</v>
      </c>
      <c r="F1066" s="136">
        <f>SUM(F1063:F1065)</f>
        <v>50000000</v>
      </c>
      <c r="G1066" s="136">
        <f>SUM(G1063:G1065)</f>
        <v>50000000</v>
      </c>
      <c r="H1066" s="136">
        <f>SUM(H1063:H1065)</f>
        <v>50000000</v>
      </c>
    </row>
    <row r="1067" spans="1:8" ht="21" customHeight="1">
      <c r="A1067" s="407" t="s">
        <v>149</v>
      </c>
      <c r="B1067" s="410" t="s">
        <v>928</v>
      </c>
      <c r="C1067" s="26" t="s">
        <v>56</v>
      </c>
      <c r="D1067" s="52">
        <v>20000000</v>
      </c>
      <c r="E1067" s="40"/>
      <c r="F1067" s="33">
        <v>10000000</v>
      </c>
      <c r="G1067" s="33">
        <v>10000000</v>
      </c>
      <c r="H1067" s="31"/>
    </row>
    <row r="1068" spans="1:8" ht="21" customHeight="1">
      <c r="A1068" s="408"/>
      <c r="B1068" s="411"/>
      <c r="C1068" s="27" t="s">
        <v>57</v>
      </c>
      <c r="D1068" s="39"/>
      <c r="E1068" s="37"/>
      <c r="F1068" s="37"/>
      <c r="G1068" s="37"/>
      <c r="H1068" s="37"/>
    </row>
    <row r="1069" spans="1:8" ht="21" customHeight="1">
      <c r="A1069" s="408"/>
      <c r="B1069" s="411"/>
      <c r="C1069" s="27" t="s">
        <v>58</v>
      </c>
      <c r="D1069" s="233"/>
      <c r="E1069" s="137"/>
      <c r="F1069" s="327"/>
      <c r="G1069" s="327"/>
      <c r="H1069" s="327"/>
    </row>
    <row r="1070" spans="1:8" ht="21" customHeight="1">
      <c r="A1070" s="409"/>
      <c r="B1070" s="412"/>
      <c r="C1070" s="28" t="s">
        <v>65</v>
      </c>
      <c r="D1070" s="53">
        <f>SUM(D1067:D1069)</f>
        <v>20000000</v>
      </c>
      <c r="E1070" s="53">
        <f>SUM(E1067:E1069)</f>
        <v>0</v>
      </c>
      <c r="F1070" s="136">
        <f>SUM(F1067:F1069)</f>
        <v>10000000</v>
      </c>
      <c r="G1070" s="136">
        <f>SUM(G1067:G1069)</f>
        <v>10000000</v>
      </c>
      <c r="H1070" s="136">
        <f>SUM(H1067:H1069)</f>
        <v>0</v>
      </c>
    </row>
    <row r="1071" spans="1:8" ht="21" customHeight="1">
      <c r="A1071" s="407" t="s">
        <v>152</v>
      </c>
      <c r="B1071" s="410" t="s">
        <v>929</v>
      </c>
      <c r="C1071" s="26" t="s">
        <v>56</v>
      </c>
      <c r="D1071" s="52">
        <v>240000000</v>
      </c>
      <c r="E1071" s="40"/>
      <c r="F1071" s="33">
        <f>D1071/3</f>
        <v>80000000</v>
      </c>
      <c r="G1071" s="33">
        <f>F1071</f>
        <v>80000000</v>
      </c>
      <c r="H1071" s="33">
        <f>G1071</f>
        <v>80000000</v>
      </c>
    </row>
    <row r="1072" spans="1:8" ht="21" customHeight="1">
      <c r="A1072" s="408"/>
      <c r="B1072" s="411"/>
      <c r="C1072" s="27" t="s">
        <v>57</v>
      </c>
      <c r="D1072" s="39"/>
      <c r="E1072" s="37"/>
      <c r="F1072" s="37"/>
      <c r="G1072" s="37"/>
      <c r="H1072" s="37"/>
    </row>
    <row r="1073" spans="1:8" ht="21" customHeight="1">
      <c r="A1073" s="408"/>
      <c r="B1073" s="411"/>
      <c r="C1073" s="27" t="s">
        <v>58</v>
      </c>
      <c r="D1073" s="233"/>
      <c r="E1073" s="137"/>
      <c r="F1073" s="327"/>
      <c r="G1073" s="327"/>
      <c r="H1073" s="327"/>
    </row>
    <row r="1074" spans="1:8" ht="21" customHeight="1">
      <c r="A1074" s="409"/>
      <c r="B1074" s="412"/>
      <c r="C1074" s="28" t="s">
        <v>65</v>
      </c>
      <c r="D1074" s="53">
        <f>SUM(D1071:D1073)</f>
        <v>240000000</v>
      </c>
      <c r="E1074" s="53">
        <f>SUM(E1071:E1073)</f>
        <v>0</v>
      </c>
      <c r="F1074" s="136">
        <f>SUM(F1071:F1073)</f>
        <v>80000000</v>
      </c>
      <c r="G1074" s="136">
        <f>SUM(G1071:G1073)</f>
        <v>80000000</v>
      </c>
      <c r="H1074" s="136">
        <f>SUM(H1071:H1073)</f>
        <v>80000000</v>
      </c>
    </row>
    <row r="1075" spans="1:8" ht="21" customHeight="1">
      <c r="A1075" s="161"/>
      <c r="B1075" s="131"/>
      <c r="C1075" s="34"/>
      <c r="D1075" s="299"/>
      <c r="E1075" s="299"/>
      <c r="F1075" s="322"/>
      <c r="G1075" s="322"/>
      <c r="H1075" s="322"/>
    </row>
    <row r="1076" spans="1:8" ht="21" customHeight="1">
      <c r="A1076" s="172" t="s">
        <v>806</v>
      </c>
      <c r="B1076" s="172"/>
      <c r="C1076" s="172"/>
      <c r="D1076" s="172" t="s">
        <v>40</v>
      </c>
      <c r="E1076" s="172"/>
      <c r="F1076" s="320" t="s">
        <v>807</v>
      </c>
      <c r="G1076" s="320"/>
      <c r="H1076" s="320"/>
    </row>
    <row r="1077" spans="1:8" ht="21" customHeight="1">
      <c r="A1077" s="172" t="s">
        <v>925</v>
      </c>
      <c r="B1077" s="172"/>
      <c r="C1077" s="172"/>
      <c r="D1077" s="172" t="s">
        <v>41</v>
      </c>
      <c r="E1077" s="172"/>
      <c r="F1077" s="320" t="s">
        <v>926</v>
      </c>
      <c r="G1077" s="320"/>
      <c r="H1077" s="320"/>
    </row>
    <row r="1078" spans="1:8" ht="21" customHeight="1">
      <c r="A1078" s="413" t="s">
        <v>765</v>
      </c>
      <c r="B1078" s="413"/>
      <c r="C1078" s="147"/>
      <c r="D1078" s="147" t="s">
        <v>42</v>
      </c>
      <c r="E1078" s="145"/>
      <c r="F1078" s="413" t="s">
        <v>378</v>
      </c>
      <c r="G1078" s="413"/>
      <c r="H1078" s="413"/>
    </row>
    <row r="1079" spans="1:8" ht="35.25" customHeight="1">
      <c r="A1079" s="413" t="s">
        <v>930</v>
      </c>
      <c r="B1079" s="413"/>
      <c r="C1079" s="147"/>
      <c r="D1079" s="147" t="s">
        <v>43</v>
      </c>
      <c r="E1079" s="145"/>
      <c r="F1079" s="414" t="s">
        <v>931</v>
      </c>
      <c r="G1079" s="414"/>
      <c r="H1079" s="414"/>
    </row>
    <row r="1080" spans="1:8" ht="21" customHeight="1">
      <c r="A1080" s="148"/>
      <c r="B1080" s="146"/>
      <c r="C1080" s="40"/>
      <c r="D1080" s="169"/>
      <c r="E1080" s="150"/>
      <c r="F1080" s="335"/>
      <c r="G1080" s="303" t="s">
        <v>44</v>
      </c>
      <c r="H1080" s="304" t="s">
        <v>0</v>
      </c>
    </row>
    <row r="1081" spans="1:8" ht="21" customHeight="1">
      <c r="A1081" s="148"/>
      <c r="B1081" s="146"/>
      <c r="C1081" s="40"/>
      <c r="D1081" s="169"/>
      <c r="E1081" s="150"/>
      <c r="F1081" s="335"/>
      <c r="G1081" s="304" t="s">
        <v>45</v>
      </c>
      <c r="H1081" s="304" t="s">
        <v>0</v>
      </c>
    </row>
    <row r="1082" spans="1:8" ht="21" customHeight="1">
      <c r="A1082" s="148"/>
      <c r="B1082" s="146"/>
      <c r="C1082" s="40"/>
      <c r="D1082" s="169"/>
      <c r="E1082" s="46"/>
      <c r="F1082" s="336"/>
      <c r="G1082" s="304" t="s">
        <v>46</v>
      </c>
      <c r="H1082" s="304"/>
    </row>
    <row r="1083" spans="1:8" ht="21" customHeight="1">
      <c r="A1083" s="159" t="s">
        <v>47</v>
      </c>
      <c r="B1083" s="164" t="s">
        <v>48</v>
      </c>
      <c r="C1083" s="165" t="s">
        <v>49</v>
      </c>
      <c r="D1083" s="160" t="s">
        <v>50</v>
      </c>
      <c r="E1083" s="170" t="s">
        <v>51</v>
      </c>
      <c r="F1083" s="316"/>
      <c r="G1083" s="316"/>
      <c r="H1083" s="333"/>
    </row>
    <row r="1084" spans="1:8" ht="21" customHeight="1">
      <c r="A1084" s="159"/>
      <c r="B1084" s="164"/>
      <c r="C1084" s="165"/>
      <c r="D1084" s="160"/>
      <c r="E1084" s="151" t="s">
        <v>52</v>
      </c>
      <c r="F1084" s="304" t="s">
        <v>53</v>
      </c>
      <c r="G1084" s="304" t="s">
        <v>54</v>
      </c>
      <c r="H1084" s="304" t="s">
        <v>55</v>
      </c>
    </row>
    <row r="1085" spans="1:8" ht="21" customHeight="1">
      <c r="A1085" s="159">
        <v>1</v>
      </c>
      <c r="B1085" s="159">
        <v>2</v>
      </c>
      <c r="C1085" s="151">
        <v>3</v>
      </c>
      <c r="D1085" s="160">
        <v>4</v>
      </c>
      <c r="E1085" s="151">
        <v>5</v>
      </c>
      <c r="F1085" s="304">
        <v>6</v>
      </c>
      <c r="G1085" s="304">
        <v>7</v>
      </c>
      <c r="H1085" s="304">
        <v>8</v>
      </c>
    </row>
    <row r="1086" spans="1:8" ht="21" customHeight="1">
      <c r="A1086" s="407" t="s">
        <v>932</v>
      </c>
      <c r="B1086" s="410" t="s">
        <v>933</v>
      </c>
      <c r="C1086" s="26" t="s">
        <v>56</v>
      </c>
      <c r="D1086" s="52">
        <v>18400000</v>
      </c>
      <c r="E1086" s="40"/>
      <c r="F1086" s="33"/>
      <c r="G1086" s="33">
        <f>D1086/2</f>
        <v>9200000</v>
      </c>
      <c r="H1086" s="33">
        <f>G1086</f>
        <v>9200000</v>
      </c>
    </row>
    <row r="1087" spans="1:8" ht="21" customHeight="1">
      <c r="A1087" s="408"/>
      <c r="B1087" s="411"/>
      <c r="C1087" s="27" t="s">
        <v>57</v>
      </c>
      <c r="D1087" s="39"/>
      <c r="E1087" s="37"/>
      <c r="F1087" s="37"/>
      <c r="G1087" s="37"/>
      <c r="H1087" s="37"/>
    </row>
    <row r="1088" spans="1:8" ht="21" customHeight="1">
      <c r="A1088" s="408"/>
      <c r="B1088" s="411"/>
      <c r="C1088" s="27" t="s">
        <v>58</v>
      </c>
      <c r="D1088" s="233"/>
      <c r="E1088" s="137"/>
      <c r="F1088" s="327"/>
      <c r="G1088" s="327"/>
      <c r="H1088" s="327"/>
    </row>
    <row r="1089" spans="1:8" ht="21" customHeight="1">
      <c r="A1089" s="409"/>
      <c r="B1089" s="412"/>
      <c r="C1089" s="28" t="s">
        <v>65</v>
      </c>
      <c r="D1089" s="53">
        <f>SUM(D1086:D1088)</f>
        <v>18400000</v>
      </c>
      <c r="E1089" s="53">
        <f>SUM(E1086:E1088)</f>
        <v>0</v>
      </c>
      <c r="F1089" s="136">
        <f>SUM(F1086:F1088)</f>
        <v>0</v>
      </c>
      <c r="G1089" s="136">
        <f>SUM(G1086:G1088)</f>
        <v>9200000</v>
      </c>
      <c r="H1089" s="136">
        <f>SUM(H1086:H1088)</f>
        <v>9200000</v>
      </c>
    </row>
    <row r="1090" spans="1:8" ht="22.5" customHeight="1">
      <c r="A1090" s="161"/>
      <c r="B1090" s="131"/>
      <c r="C1090" s="34"/>
      <c r="D1090" s="299"/>
      <c r="E1090" s="299"/>
      <c r="F1090" s="322"/>
      <c r="G1090" s="322"/>
      <c r="H1090" s="322"/>
    </row>
    <row r="1091" spans="1:8" ht="16.5">
      <c r="A1091" s="172" t="s">
        <v>145</v>
      </c>
      <c r="B1091" s="172"/>
      <c r="C1091" s="172"/>
      <c r="D1091" s="172" t="s">
        <v>40</v>
      </c>
      <c r="E1091" s="172"/>
      <c r="F1091" s="320" t="s">
        <v>148</v>
      </c>
      <c r="G1091" s="320"/>
      <c r="H1091" s="320"/>
    </row>
    <row r="1092" spans="1:8" ht="16.5">
      <c r="A1092" s="172" t="s">
        <v>146</v>
      </c>
      <c r="B1092" s="172"/>
      <c r="C1092" s="172"/>
      <c r="D1092" s="172" t="s">
        <v>41</v>
      </c>
      <c r="E1092" s="172"/>
      <c r="F1092" s="320" t="s">
        <v>147</v>
      </c>
      <c r="G1092" s="320"/>
      <c r="H1092" s="320"/>
    </row>
    <row r="1093" spans="1:8" ht="26.25" customHeight="1">
      <c r="A1093" s="413" t="s">
        <v>64</v>
      </c>
      <c r="B1093" s="413"/>
      <c r="C1093" s="147"/>
      <c r="D1093" s="147" t="s">
        <v>42</v>
      </c>
      <c r="E1093" s="145"/>
      <c r="F1093" s="413" t="s">
        <v>115</v>
      </c>
      <c r="G1093" s="413"/>
      <c r="H1093" s="413"/>
    </row>
    <row r="1094" spans="1:8" ht="33.75" customHeight="1">
      <c r="A1094" s="413" t="s">
        <v>935</v>
      </c>
      <c r="B1094" s="413"/>
      <c r="C1094" s="147"/>
      <c r="D1094" s="147" t="s">
        <v>43</v>
      </c>
      <c r="E1094" s="145"/>
      <c r="F1094" s="414" t="s">
        <v>656</v>
      </c>
      <c r="G1094" s="414"/>
      <c r="H1094" s="414"/>
    </row>
    <row r="1095" spans="1:8" ht="16.5">
      <c r="A1095" s="148"/>
      <c r="B1095" s="146"/>
      <c r="C1095" s="40"/>
      <c r="D1095" s="169"/>
      <c r="E1095" s="150"/>
      <c r="F1095" s="335"/>
      <c r="G1095" s="303" t="s">
        <v>44</v>
      </c>
      <c r="H1095" s="304" t="s">
        <v>0</v>
      </c>
    </row>
    <row r="1096" spans="1:8" ht="16.5">
      <c r="A1096" s="148"/>
      <c r="B1096" s="146"/>
      <c r="C1096" s="40"/>
      <c r="D1096" s="169"/>
      <c r="E1096" s="150"/>
      <c r="F1096" s="335"/>
      <c r="G1096" s="304" t="s">
        <v>45</v>
      </c>
      <c r="H1096" s="304" t="s">
        <v>0</v>
      </c>
    </row>
    <row r="1097" spans="1:8" ht="16.5">
      <c r="A1097" s="148"/>
      <c r="B1097" s="146"/>
      <c r="C1097" s="40"/>
      <c r="D1097" s="169"/>
      <c r="E1097" s="46"/>
      <c r="F1097" s="336"/>
      <c r="G1097" s="304" t="s">
        <v>46</v>
      </c>
      <c r="H1097" s="304"/>
    </row>
    <row r="1098" spans="1:8" ht="33">
      <c r="A1098" s="159" t="s">
        <v>47</v>
      </c>
      <c r="B1098" s="79" t="s">
        <v>48</v>
      </c>
      <c r="C1098" s="79" t="s">
        <v>49</v>
      </c>
      <c r="D1098" s="162" t="s">
        <v>50</v>
      </c>
      <c r="E1098" s="163" t="s">
        <v>51</v>
      </c>
      <c r="F1098" s="328"/>
      <c r="G1098" s="328"/>
      <c r="H1098" s="333"/>
    </row>
    <row r="1099" spans="1:8" ht="16.5">
      <c r="A1099" s="159"/>
      <c r="B1099" s="164"/>
      <c r="C1099" s="165"/>
      <c r="D1099" s="160"/>
      <c r="E1099" s="151" t="s">
        <v>52</v>
      </c>
      <c r="F1099" s="304" t="s">
        <v>53</v>
      </c>
      <c r="G1099" s="304" t="s">
        <v>54</v>
      </c>
      <c r="H1099" s="304" t="s">
        <v>55</v>
      </c>
    </row>
    <row r="1100" spans="1:13" ht="16.5">
      <c r="A1100" s="171">
        <v>1</v>
      </c>
      <c r="B1100" s="171">
        <v>2</v>
      </c>
      <c r="C1100" s="179">
        <v>3</v>
      </c>
      <c r="D1100" s="180">
        <v>4</v>
      </c>
      <c r="E1100" s="179">
        <v>5</v>
      </c>
      <c r="F1100" s="329">
        <v>6</v>
      </c>
      <c r="G1100" s="329">
        <v>7</v>
      </c>
      <c r="H1100" s="329">
        <v>8</v>
      </c>
      <c r="M1100" s="140" t="e">
        <f>#REF!/4</f>
        <v>#REF!</v>
      </c>
    </row>
    <row r="1101" spans="1:8" ht="15.75" customHeight="1">
      <c r="A1101" s="428" t="s">
        <v>936</v>
      </c>
      <c r="B1101" s="429" t="s">
        <v>937</v>
      </c>
      <c r="C1101" s="27" t="s">
        <v>56</v>
      </c>
      <c r="D1101" s="41">
        <v>26525000</v>
      </c>
      <c r="E1101" s="30"/>
      <c r="F1101" s="30"/>
      <c r="G1101" s="30">
        <f>D1101/2</f>
        <v>13262500</v>
      </c>
      <c r="H1101" s="30">
        <f>G1101</f>
        <v>13262500</v>
      </c>
    </row>
    <row r="1102" spans="1:8" ht="16.5">
      <c r="A1102" s="428"/>
      <c r="B1102" s="429"/>
      <c r="C1102" s="27" t="s">
        <v>57</v>
      </c>
      <c r="D1102" s="57"/>
      <c r="E1102" s="57"/>
      <c r="F1102" s="330"/>
      <c r="G1102" s="330"/>
      <c r="H1102" s="330"/>
    </row>
    <row r="1103" spans="1:8" ht="13.5" customHeight="1">
      <c r="A1103" s="428"/>
      <c r="B1103" s="429"/>
      <c r="C1103" s="27" t="s">
        <v>58</v>
      </c>
      <c r="D1103" s="41"/>
      <c r="E1103" s="30"/>
      <c r="F1103" s="31"/>
      <c r="G1103" s="31"/>
      <c r="H1103" s="31"/>
    </row>
    <row r="1104" spans="1:8" ht="16.5">
      <c r="A1104" s="428"/>
      <c r="B1104" s="429"/>
      <c r="C1104" s="28" t="s">
        <v>65</v>
      </c>
      <c r="D1104" s="42">
        <f>SUM(D1101:D1103)</f>
        <v>26525000</v>
      </c>
      <c r="E1104" s="42">
        <f>SUM(E1101:E1103)</f>
        <v>0</v>
      </c>
      <c r="F1104" s="314">
        <f>SUM(F1101:F1103)</f>
        <v>0</v>
      </c>
      <c r="G1104" s="314">
        <f>SUM(G1101:G1103)</f>
        <v>13262500</v>
      </c>
      <c r="H1104" s="314">
        <f>SUM(H1101:H1103)</f>
        <v>13262500</v>
      </c>
    </row>
    <row r="1105" spans="1:8" ht="16.5">
      <c r="A1105" s="161"/>
      <c r="B1105" s="300"/>
      <c r="C1105" s="34"/>
      <c r="D1105" s="298"/>
      <c r="E1105" s="298"/>
      <c r="F1105" s="318"/>
      <c r="G1105" s="318"/>
      <c r="H1105" s="318"/>
    </row>
    <row r="1106" spans="1:8" ht="16.5">
      <c r="A1106" s="172" t="s">
        <v>145</v>
      </c>
      <c r="B1106" s="172"/>
      <c r="C1106" s="172"/>
      <c r="D1106" s="172" t="s">
        <v>40</v>
      </c>
      <c r="E1106" s="172"/>
      <c r="F1106" s="320" t="s">
        <v>148</v>
      </c>
      <c r="G1106" s="320"/>
      <c r="H1106" s="320"/>
    </row>
    <row r="1107" spans="1:8" ht="16.5">
      <c r="A1107" s="172" t="s">
        <v>146</v>
      </c>
      <c r="B1107" s="172"/>
      <c r="C1107" s="172"/>
      <c r="D1107" s="172" t="s">
        <v>41</v>
      </c>
      <c r="E1107" s="172"/>
      <c r="F1107" s="320" t="s">
        <v>147</v>
      </c>
      <c r="G1107" s="320"/>
      <c r="H1107" s="320"/>
    </row>
    <row r="1108" spans="1:8" ht="16.5">
      <c r="A1108" s="413" t="s">
        <v>64</v>
      </c>
      <c r="B1108" s="413"/>
      <c r="C1108" s="147"/>
      <c r="D1108" s="147" t="s">
        <v>42</v>
      </c>
      <c r="E1108" s="145"/>
      <c r="F1108" s="413" t="s">
        <v>115</v>
      </c>
      <c r="G1108" s="413"/>
      <c r="H1108" s="413"/>
    </row>
    <row r="1109" spans="1:8" ht="54.75" customHeight="1">
      <c r="A1109" s="413" t="s">
        <v>938</v>
      </c>
      <c r="B1109" s="413"/>
      <c r="C1109" s="147"/>
      <c r="D1109" s="147" t="s">
        <v>43</v>
      </c>
      <c r="E1109" s="145"/>
      <c r="F1109" s="414" t="s">
        <v>940</v>
      </c>
      <c r="G1109" s="414"/>
      <c r="H1109" s="414"/>
    </row>
    <row r="1110" spans="1:8" ht="16.5">
      <c r="A1110" s="148"/>
      <c r="B1110" s="146"/>
      <c r="C1110" s="40"/>
      <c r="D1110" s="169"/>
      <c r="E1110" s="150"/>
      <c r="F1110" s="335"/>
      <c r="G1110" s="303" t="s">
        <v>44</v>
      </c>
      <c r="H1110" s="304" t="s">
        <v>0</v>
      </c>
    </row>
    <row r="1111" spans="1:8" ht="16.5">
      <c r="A1111" s="148"/>
      <c r="B1111" s="146"/>
      <c r="C1111" s="40"/>
      <c r="D1111" s="169"/>
      <c r="E1111" s="150"/>
      <c r="F1111" s="335"/>
      <c r="G1111" s="304" t="s">
        <v>45</v>
      </c>
      <c r="H1111" s="304" t="s">
        <v>0</v>
      </c>
    </row>
    <row r="1112" spans="1:8" ht="16.5">
      <c r="A1112" s="148"/>
      <c r="B1112" s="146"/>
      <c r="C1112" s="40"/>
      <c r="D1112" s="169"/>
      <c r="E1112" s="46"/>
      <c r="F1112" s="336"/>
      <c r="G1112" s="304" t="s">
        <v>46</v>
      </c>
      <c r="H1112" s="304"/>
    </row>
    <row r="1113" spans="1:8" ht="33">
      <c r="A1113" s="159" t="s">
        <v>47</v>
      </c>
      <c r="B1113" s="79" t="s">
        <v>48</v>
      </c>
      <c r="C1113" s="79" t="s">
        <v>49</v>
      </c>
      <c r="D1113" s="162" t="s">
        <v>50</v>
      </c>
      <c r="E1113" s="163" t="s">
        <v>51</v>
      </c>
      <c r="F1113" s="328"/>
      <c r="G1113" s="328"/>
      <c r="H1113" s="333"/>
    </row>
    <row r="1114" spans="1:8" ht="16.5">
      <c r="A1114" s="159"/>
      <c r="B1114" s="164"/>
      <c r="C1114" s="165"/>
      <c r="D1114" s="160"/>
      <c r="E1114" s="151" t="s">
        <v>52</v>
      </c>
      <c r="F1114" s="304" t="s">
        <v>53</v>
      </c>
      <c r="G1114" s="304" t="s">
        <v>54</v>
      </c>
      <c r="H1114" s="304" t="s">
        <v>55</v>
      </c>
    </row>
    <row r="1115" spans="1:8" ht="16.5">
      <c r="A1115" s="171">
        <v>1</v>
      </c>
      <c r="B1115" s="171">
        <v>2</v>
      </c>
      <c r="C1115" s="179">
        <v>3</v>
      </c>
      <c r="D1115" s="180">
        <v>4</v>
      </c>
      <c r="E1115" s="179">
        <v>5</v>
      </c>
      <c r="F1115" s="329">
        <v>6</v>
      </c>
      <c r="G1115" s="329">
        <v>7</v>
      </c>
      <c r="H1115" s="329">
        <v>8</v>
      </c>
    </row>
    <row r="1116" spans="1:8" ht="16.5">
      <c r="A1116" s="428" t="s">
        <v>939</v>
      </c>
      <c r="B1116" s="429" t="s">
        <v>945</v>
      </c>
      <c r="C1116" s="27" t="s">
        <v>56</v>
      </c>
      <c r="D1116" s="41">
        <v>31500000</v>
      </c>
      <c r="E1116" s="30"/>
      <c r="F1116" s="30"/>
      <c r="G1116" s="30">
        <f>D1116/2</f>
        <v>15750000</v>
      </c>
      <c r="H1116" s="30">
        <f>G1116</f>
        <v>15750000</v>
      </c>
    </row>
    <row r="1117" spans="1:8" ht="16.5">
      <c r="A1117" s="428"/>
      <c r="B1117" s="429"/>
      <c r="C1117" s="27" t="s">
        <v>57</v>
      </c>
      <c r="D1117" s="57"/>
      <c r="E1117" s="57"/>
      <c r="F1117" s="330"/>
      <c r="G1117" s="330"/>
      <c r="H1117" s="330"/>
    </row>
    <row r="1118" spans="1:8" ht="16.5">
      <c r="A1118" s="428"/>
      <c r="B1118" s="429"/>
      <c r="C1118" s="27" t="s">
        <v>58</v>
      </c>
      <c r="D1118" s="41"/>
      <c r="E1118" s="30"/>
      <c r="F1118" s="31"/>
      <c r="G1118" s="31"/>
      <c r="H1118" s="31"/>
    </row>
    <row r="1119" spans="1:8" ht="16.5">
      <c r="A1119" s="428"/>
      <c r="B1119" s="429"/>
      <c r="C1119" s="28" t="s">
        <v>65</v>
      </c>
      <c r="D1119" s="42">
        <f>SUM(D1116:D1118)</f>
        <v>31500000</v>
      </c>
      <c r="E1119" s="42">
        <f>SUM(E1116:E1118)</f>
        <v>0</v>
      </c>
      <c r="F1119" s="314">
        <f>SUM(F1116:F1118)</f>
        <v>0</v>
      </c>
      <c r="G1119" s="314">
        <f>SUM(G1116:G1118)</f>
        <v>15750000</v>
      </c>
      <c r="H1119" s="314">
        <f>SUM(H1116:H1118)</f>
        <v>15750000</v>
      </c>
    </row>
    <row r="1120" spans="1:8" ht="16.5">
      <c r="A1120" s="428" t="s">
        <v>941</v>
      </c>
      <c r="B1120" s="429" t="s">
        <v>946</v>
      </c>
      <c r="C1120" s="27" t="s">
        <v>56</v>
      </c>
      <c r="D1120" s="41">
        <v>30000000</v>
      </c>
      <c r="E1120" s="30"/>
      <c r="F1120" s="30"/>
      <c r="G1120" s="30">
        <f>D1120/2</f>
        <v>15000000</v>
      </c>
      <c r="H1120" s="30">
        <f>G1120</f>
        <v>15000000</v>
      </c>
    </row>
    <row r="1121" spans="1:8" ht="16.5">
      <c r="A1121" s="428"/>
      <c r="B1121" s="429"/>
      <c r="C1121" s="27" t="s">
        <v>57</v>
      </c>
      <c r="D1121" s="57"/>
      <c r="E1121" s="57"/>
      <c r="F1121" s="330"/>
      <c r="G1121" s="330"/>
      <c r="H1121" s="330"/>
    </row>
    <row r="1122" spans="1:8" ht="16.5">
      <c r="A1122" s="428"/>
      <c r="B1122" s="429"/>
      <c r="C1122" s="27" t="s">
        <v>58</v>
      </c>
      <c r="D1122" s="41"/>
      <c r="E1122" s="30"/>
      <c r="F1122" s="31"/>
      <c r="G1122" s="31"/>
      <c r="H1122" s="31"/>
    </row>
    <row r="1123" spans="1:8" ht="16.5">
      <c r="A1123" s="428"/>
      <c r="B1123" s="429"/>
      <c r="C1123" s="28" t="s">
        <v>65</v>
      </c>
      <c r="D1123" s="42">
        <f>SUM(D1120:D1122)</f>
        <v>30000000</v>
      </c>
      <c r="E1123" s="42">
        <f>SUM(E1120:E1122)</f>
        <v>0</v>
      </c>
      <c r="F1123" s="314">
        <f>SUM(F1120:F1122)</f>
        <v>0</v>
      </c>
      <c r="G1123" s="314">
        <f>SUM(G1120:G1122)</f>
        <v>15000000</v>
      </c>
      <c r="H1123" s="314">
        <f>SUM(H1120:H1122)</f>
        <v>15000000</v>
      </c>
    </row>
    <row r="1124" spans="1:8" ht="16.5" customHeight="1">
      <c r="A1124" s="428" t="s">
        <v>942</v>
      </c>
      <c r="B1124" s="429" t="s">
        <v>947</v>
      </c>
      <c r="C1124" s="27" t="s">
        <v>56</v>
      </c>
      <c r="D1124" s="41">
        <v>19800000</v>
      </c>
      <c r="E1124" s="30"/>
      <c r="F1124" s="30"/>
      <c r="G1124" s="30">
        <f>D1124/2</f>
        <v>9900000</v>
      </c>
      <c r="H1124" s="30">
        <f>G1124</f>
        <v>9900000</v>
      </c>
    </row>
    <row r="1125" spans="1:8" ht="16.5" customHeight="1">
      <c r="A1125" s="428"/>
      <c r="B1125" s="429"/>
      <c r="C1125" s="27" t="s">
        <v>57</v>
      </c>
      <c r="D1125" s="57"/>
      <c r="E1125" s="57"/>
      <c r="F1125" s="330"/>
      <c r="G1125" s="330"/>
      <c r="H1125" s="330"/>
    </row>
    <row r="1126" spans="1:8" ht="16.5" customHeight="1">
      <c r="A1126" s="428"/>
      <c r="B1126" s="429"/>
      <c r="C1126" s="27" t="s">
        <v>58</v>
      </c>
      <c r="D1126" s="41"/>
      <c r="E1126" s="30"/>
      <c r="F1126" s="31"/>
      <c r="G1126" s="31"/>
      <c r="H1126" s="31"/>
    </row>
    <row r="1127" spans="1:8" ht="16.5" customHeight="1">
      <c r="A1127" s="428"/>
      <c r="B1127" s="429"/>
      <c r="C1127" s="28" t="s">
        <v>65</v>
      </c>
      <c r="D1127" s="42">
        <f>SUM(D1124:D1126)</f>
        <v>19800000</v>
      </c>
      <c r="E1127" s="42">
        <f>SUM(E1124:E1126)</f>
        <v>0</v>
      </c>
      <c r="F1127" s="314">
        <f>SUM(F1124:F1126)</f>
        <v>0</v>
      </c>
      <c r="G1127" s="314">
        <f>SUM(G1124:G1126)</f>
        <v>9900000</v>
      </c>
      <c r="H1127" s="314">
        <f>SUM(H1124:H1126)</f>
        <v>9900000</v>
      </c>
    </row>
    <row r="1128" spans="1:8" ht="16.5" customHeight="1">
      <c r="A1128" s="428" t="s">
        <v>943</v>
      </c>
      <c r="B1128" s="429" t="s">
        <v>948</v>
      </c>
      <c r="C1128" s="27" t="s">
        <v>56</v>
      </c>
      <c r="D1128" s="41">
        <v>12500000</v>
      </c>
      <c r="E1128" s="30"/>
      <c r="F1128" s="30"/>
      <c r="G1128" s="30">
        <f>D1128/2</f>
        <v>6250000</v>
      </c>
      <c r="H1128" s="30">
        <f>G1128</f>
        <v>6250000</v>
      </c>
    </row>
    <row r="1129" spans="1:8" ht="16.5" customHeight="1">
      <c r="A1129" s="428"/>
      <c r="B1129" s="429"/>
      <c r="C1129" s="27" t="s">
        <v>57</v>
      </c>
      <c r="D1129" s="57"/>
      <c r="E1129" s="57"/>
      <c r="F1129" s="330"/>
      <c r="G1129" s="330"/>
      <c r="H1129" s="330"/>
    </row>
    <row r="1130" spans="1:8" ht="16.5" customHeight="1">
      <c r="A1130" s="428"/>
      <c r="B1130" s="429"/>
      <c r="C1130" s="27" t="s">
        <v>58</v>
      </c>
      <c r="D1130" s="41"/>
      <c r="E1130" s="30"/>
      <c r="F1130" s="31"/>
      <c r="G1130" s="31"/>
      <c r="H1130" s="31"/>
    </row>
    <row r="1131" spans="1:8" ht="16.5" customHeight="1">
      <c r="A1131" s="428"/>
      <c r="B1131" s="429"/>
      <c r="C1131" s="28" t="s">
        <v>65</v>
      </c>
      <c r="D1131" s="42">
        <f>SUM(D1128:D1130)</f>
        <v>12500000</v>
      </c>
      <c r="E1131" s="42">
        <f>SUM(E1128:E1130)</f>
        <v>0</v>
      </c>
      <c r="F1131" s="314">
        <f>SUM(F1128:F1130)</f>
        <v>0</v>
      </c>
      <c r="G1131" s="314">
        <f>SUM(G1128:G1130)</f>
        <v>6250000</v>
      </c>
      <c r="H1131" s="314">
        <f>SUM(H1128:H1130)</f>
        <v>6250000</v>
      </c>
    </row>
    <row r="1132" spans="1:8" ht="16.5" customHeight="1">
      <c r="A1132" s="428" t="s">
        <v>944</v>
      </c>
      <c r="B1132" s="429" t="s">
        <v>949</v>
      </c>
      <c r="C1132" s="27" t="s">
        <v>56</v>
      </c>
      <c r="D1132" s="41">
        <v>4700000</v>
      </c>
      <c r="E1132" s="30"/>
      <c r="F1132" s="30"/>
      <c r="G1132" s="30">
        <f>D1132</f>
        <v>4700000</v>
      </c>
      <c r="H1132" s="30"/>
    </row>
    <row r="1133" spans="1:8" ht="16.5" customHeight="1">
      <c r="A1133" s="428"/>
      <c r="B1133" s="429"/>
      <c r="C1133" s="27" t="s">
        <v>57</v>
      </c>
      <c r="D1133" s="57"/>
      <c r="E1133" s="57"/>
      <c r="F1133" s="330"/>
      <c r="G1133" s="330"/>
      <c r="H1133" s="330"/>
    </row>
    <row r="1134" spans="1:8" ht="16.5" customHeight="1">
      <c r="A1134" s="428"/>
      <c r="B1134" s="429"/>
      <c r="C1134" s="27" t="s">
        <v>58</v>
      </c>
      <c r="D1134" s="41"/>
      <c r="E1134" s="30"/>
      <c r="F1134" s="31"/>
      <c r="G1134" s="31"/>
      <c r="H1134" s="31"/>
    </row>
    <row r="1135" spans="1:8" ht="16.5" customHeight="1">
      <c r="A1135" s="428"/>
      <c r="B1135" s="429"/>
      <c r="C1135" s="28" t="s">
        <v>65</v>
      </c>
      <c r="D1135" s="42">
        <f>SUM(D1132:D1134)</f>
        <v>4700000</v>
      </c>
      <c r="E1135" s="42">
        <f>SUM(E1132:E1134)</f>
        <v>0</v>
      </c>
      <c r="F1135" s="314">
        <f>SUM(F1132:F1134)</f>
        <v>0</v>
      </c>
      <c r="G1135" s="314">
        <f>SUM(G1132:G1134)</f>
        <v>4700000</v>
      </c>
      <c r="H1135" s="314">
        <f>SUM(H1132:H1134)</f>
        <v>0</v>
      </c>
    </row>
    <row r="1136" spans="1:8" ht="16.5" customHeight="1">
      <c r="A1136" s="176"/>
      <c r="B1136" s="65"/>
      <c r="C1136" s="68"/>
      <c r="D1136" s="181"/>
      <c r="E1136" s="58"/>
      <c r="F1136" s="178"/>
      <c r="G1136" s="178"/>
      <c r="H1136" s="178"/>
    </row>
    <row r="1137" spans="1:8" ht="16.5" customHeight="1">
      <c r="A1137" s="172" t="s">
        <v>145</v>
      </c>
      <c r="B1137" s="172"/>
      <c r="C1137" s="172"/>
      <c r="D1137" s="172" t="s">
        <v>40</v>
      </c>
      <c r="E1137" s="172"/>
      <c r="F1137" s="320" t="s">
        <v>148</v>
      </c>
      <c r="G1137" s="320"/>
      <c r="H1137" s="320"/>
    </row>
    <row r="1138" spans="1:8" ht="16.5" customHeight="1">
      <c r="A1138" s="172" t="s">
        <v>146</v>
      </c>
      <c r="B1138" s="172"/>
      <c r="C1138" s="172"/>
      <c r="D1138" s="172" t="s">
        <v>41</v>
      </c>
      <c r="E1138" s="172"/>
      <c r="F1138" s="320" t="s">
        <v>147</v>
      </c>
      <c r="G1138" s="320"/>
      <c r="H1138" s="320"/>
    </row>
    <row r="1139" spans="1:8" ht="16.5" customHeight="1">
      <c r="A1139" s="413" t="s">
        <v>64</v>
      </c>
      <c r="B1139" s="413"/>
      <c r="C1139" s="147"/>
      <c r="D1139" s="147" t="s">
        <v>42</v>
      </c>
      <c r="E1139" s="145"/>
      <c r="F1139" s="413" t="s">
        <v>115</v>
      </c>
      <c r="G1139" s="413"/>
      <c r="H1139" s="413"/>
    </row>
    <row r="1140" spans="1:8" ht="29.25" customHeight="1">
      <c r="A1140" s="413" t="s">
        <v>825</v>
      </c>
      <c r="B1140" s="413"/>
      <c r="C1140" s="147"/>
      <c r="D1140" s="147" t="s">
        <v>43</v>
      </c>
      <c r="E1140" s="145"/>
      <c r="F1140" s="414" t="s">
        <v>950</v>
      </c>
      <c r="G1140" s="414"/>
      <c r="H1140" s="414"/>
    </row>
    <row r="1141" spans="1:8" ht="16.5">
      <c r="A1141" s="148"/>
      <c r="B1141" s="146"/>
      <c r="C1141" s="40"/>
      <c r="D1141" s="169"/>
      <c r="E1141" s="150"/>
      <c r="F1141" s="335"/>
      <c r="G1141" s="303" t="s">
        <v>44</v>
      </c>
      <c r="H1141" s="304" t="s">
        <v>0</v>
      </c>
    </row>
    <row r="1142" spans="1:8" ht="16.5">
      <c r="A1142" s="148"/>
      <c r="B1142" s="146"/>
      <c r="C1142" s="40"/>
      <c r="D1142" s="169"/>
      <c r="E1142" s="150"/>
      <c r="F1142" s="335"/>
      <c r="G1142" s="304" t="s">
        <v>45</v>
      </c>
      <c r="H1142" s="304" t="s">
        <v>0</v>
      </c>
    </row>
    <row r="1143" spans="1:8" ht="16.5" customHeight="1">
      <c r="A1143" s="148"/>
      <c r="B1143" s="146"/>
      <c r="C1143" s="40"/>
      <c r="D1143" s="169"/>
      <c r="E1143" s="46"/>
      <c r="F1143" s="336"/>
      <c r="G1143" s="304" t="s">
        <v>46</v>
      </c>
      <c r="H1143" s="304"/>
    </row>
    <row r="1144" spans="1:8" ht="33">
      <c r="A1144" s="159" t="s">
        <v>47</v>
      </c>
      <c r="B1144" s="79" t="s">
        <v>48</v>
      </c>
      <c r="C1144" s="79" t="s">
        <v>49</v>
      </c>
      <c r="D1144" s="162" t="s">
        <v>50</v>
      </c>
      <c r="E1144" s="163" t="s">
        <v>51</v>
      </c>
      <c r="F1144" s="328"/>
      <c r="G1144" s="328"/>
      <c r="H1144" s="333"/>
    </row>
    <row r="1145" spans="1:8" ht="16.5">
      <c r="A1145" s="159"/>
      <c r="B1145" s="164"/>
      <c r="C1145" s="165"/>
      <c r="D1145" s="160"/>
      <c r="E1145" s="151" t="s">
        <v>52</v>
      </c>
      <c r="F1145" s="304" t="s">
        <v>53</v>
      </c>
      <c r="G1145" s="304" t="s">
        <v>54</v>
      </c>
      <c r="H1145" s="304" t="s">
        <v>55</v>
      </c>
    </row>
    <row r="1146" spans="1:8" ht="16.5">
      <c r="A1146" s="171">
        <v>1</v>
      </c>
      <c r="B1146" s="171">
        <v>2</v>
      </c>
      <c r="C1146" s="179">
        <v>3</v>
      </c>
      <c r="D1146" s="180">
        <v>4</v>
      </c>
      <c r="E1146" s="179">
        <v>5</v>
      </c>
      <c r="F1146" s="329">
        <v>6</v>
      </c>
      <c r="G1146" s="329">
        <v>7</v>
      </c>
      <c r="H1146" s="329">
        <v>8</v>
      </c>
    </row>
    <row r="1147" spans="1:8" ht="16.5">
      <c r="A1147" s="428" t="s">
        <v>828</v>
      </c>
      <c r="B1147" s="429" t="s">
        <v>951</v>
      </c>
      <c r="C1147" s="27" t="s">
        <v>56</v>
      </c>
      <c r="D1147" s="41">
        <v>980000</v>
      </c>
      <c r="E1147" s="30"/>
      <c r="F1147" s="30"/>
      <c r="G1147" s="30">
        <f>D1147</f>
        <v>980000</v>
      </c>
      <c r="H1147" s="30"/>
    </row>
    <row r="1148" spans="1:8" ht="16.5">
      <c r="A1148" s="428"/>
      <c r="B1148" s="429"/>
      <c r="C1148" s="27" t="s">
        <v>57</v>
      </c>
      <c r="D1148" s="57"/>
      <c r="E1148" s="57"/>
      <c r="F1148" s="330"/>
      <c r="G1148" s="330"/>
      <c r="H1148" s="330"/>
    </row>
    <row r="1149" spans="1:8" ht="16.5">
      <c r="A1149" s="428"/>
      <c r="B1149" s="429"/>
      <c r="C1149" s="27" t="s">
        <v>58</v>
      </c>
      <c r="D1149" s="41"/>
      <c r="E1149" s="30"/>
      <c r="F1149" s="31"/>
      <c r="G1149" s="31"/>
      <c r="H1149" s="31"/>
    </row>
    <row r="1150" spans="1:8" ht="16.5">
      <c r="A1150" s="428"/>
      <c r="B1150" s="429"/>
      <c r="C1150" s="28" t="s">
        <v>65</v>
      </c>
      <c r="D1150" s="42">
        <f>SUM(D1147:D1149)</f>
        <v>980000</v>
      </c>
      <c r="E1150" s="42">
        <f>SUM(E1147:E1149)</f>
        <v>0</v>
      </c>
      <c r="F1150" s="314">
        <f>SUM(F1147:F1149)</f>
        <v>0</v>
      </c>
      <c r="G1150" s="314">
        <f>SUM(G1147:G1149)</f>
        <v>980000</v>
      </c>
      <c r="H1150" s="314">
        <f>SUM(H1147:H1149)</f>
        <v>0</v>
      </c>
    </row>
    <row r="1152" spans="1:8" ht="16.5">
      <c r="A1152" s="172" t="s">
        <v>145</v>
      </c>
      <c r="B1152" s="172"/>
      <c r="C1152" s="172"/>
      <c r="D1152" s="172" t="s">
        <v>40</v>
      </c>
      <c r="E1152" s="172"/>
      <c r="F1152" s="320" t="s">
        <v>148</v>
      </c>
      <c r="G1152" s="320"/>
      <c r="H1152" s="320"/>
    </row>
    <row r="1153" spans="1:8" ht="16.5">
      <c r="A1153" s="172" t="s">
        <v>146</v>
      </c>
      <c r="B1153" s="172"/>
      <c r="C1153" s="172"/>
      <c r="D1153" s="172" t="s">
        <v>41</v>
      </c>
      <c r="E1153" s="172"/>
      <c r="F1153" s="320" t="s">
        <v>147</v>
      </c>
      <c r="G1153" s="320"/>
      <c r="H1153" s="320"/>
    </row>
    <row r="1154" spans="1:8" ht="16.5">
      <c r="A1154" s="413" t="s">
        <v>64</v>
      </c>
      <c r="B1154" s="413"/>
      <c r="C1154" s="147"/>
      <c r="D1154" s="147" t="s">
        <v>42</v>
      </c>
      <c r="E1154" s="145"/>
      <c r="F1154" s="413" t="s">
        <v>557</v>
      </c>
      <c r="G1154" s="413"/>
      <c r="H1154" s="413"/>
    </row>
    <row r="1155" spans="1:8" ht="35.25" customHeight="1">
      <c r="A1155" s="413" t="s">
        <v>952</v>
      </c>
      <c r="B1155" s="413"/>
      <c r="C1155" s="147"/>
      <c r="D1155" s="147" t="s">
        <v>43</v>
      </c>
      <c r="E1155" s="145"/>
      <c r="F1155" s="414" t="s">
        <v>953</v>
      </c>
      <c r="G1155" s="414"/>
      <c r="H1155" s="414"/>
    </row>
    <row r="1156" spans="1:8" ht="16.5">
      <c r="A1156" s="148"/>
      <c r="B1156" s="146"/>
      <c r="C1156" s="40"/>
      <c r="D1156" s="169"/>
      <c r="E1156" s="150"/>
      <c r="F1156" s="335"/>
      <c r="G1156" s="303" t="s">
        <v>44</v>
      </c>
      <c r="H1156" s="304" t="s">
        <v>0</v>
      </c>
    </row>
    <row r="1157" spans="1:8" ht="16.5">
      <c r="A1157" s="148"/>
      <c r="B1157" s="146"/>
      <c r="C1157" s="40"/>
      <c r="D1157" s="169"/>
      <c r="E1157" s="150"/>
      <c r="F1157" s="335"/>
      <c r="G1157" s="304" t="s">
        <v>45</v>
      </c>
      <c r="H1157" s="304" t="s">
        <v>0</v>
      </c>
    </row>
    <row r="1158" spans="1:8" ht="16.5">
      <c r="A1158" s="148"/>
      <c r="B1158" s="146"/>
      <c r="C1158" s="40"/>
      <c r="D1158" s="169"/>
      <c r="E1158" s="46"/>
      <c r="F1158" s="336"/>
      <c r="G1158" s="304" t="s">
        <v>46</v>
      </c>
      <c r="H1158" s="304"/>
    </row>
    <row r="1159" spans="1:8" ht="33">
      <c r="A1159" s="159" t="s">
        <v>47</v>
      </c>
      <c r="B1159" s="79" t="s">
        <v>48</v>
      </c>
      <c r="C1159" s="79" t="s">
        <v>49</v>
      </c>
      <c r="D1159" s="162" t="s">
        <v>50</v>
      </c>
      <c r="E1159" s="163" t="s">
        <v>51</v>
      </c>
      <c r="F1159" s="328"/>
      <c r="G1159" s="328"/>
      <c r="H1159" s="333"/>
    </row>
    <row r="1160" spans="1:8" ht="16.5">
      <c r="A1160" s="159"/>
      <c r="B1160" s="164"/>
      <c r="C1160" s="165"/>
      <c r="D1160" s="160"/>
      <c r="E1160" s="151" t="s">
        <v>52</v>
      </c>
      <c r="F1160" s="304" t="s">
        <v>53</v>
      </c>
      <c r="G1160" s="304" t="s">
        <v>54</v>
      </c>
      <c r="H1160" s="304" t="s">
        <v>55</v>
      </c>
    </row>
    <row r="1161" spans="1:8" ht="16.5">
      <c r="A1161" s="171">
        <v>1</v>
      </c>
      <c r="B1161" s="171">
        <v>2</v>
      </c>
      <c r="C1161" s="179">
        <v>3</v>
      </c>
      <c r="D1161" s="180">
        <v>4</v>
      </c>
      <c r="E1161" s="179">
        <v>5</v>
      </c>
      <c r="F1161" s="329">
        <v>6</v>
      </c>
      <c r="G1161" s="329">
        <v>7</v>
      </c>
      <c r="H1161" s="329">
        <v>8</v>
      </c>
    </row>
    <row r="1162" spans="1:8" ht="16.5">
      <c r="A1162" s="428" t="s">
        <v>954</v>
      </c>
      <c r="B1162" s="429" t="s">
        <v>958</v>
      </c>
      <c r="C1162" s="27" t="s">
        <v>56</v>
      </c>
      <c r="D1162" s="41">
        <v>62836620</v>
      </c>
      <c r="E1162" s="30"/>
      <c r="F1162" s="30"/>
      <c r="G1162" s="30">
        <f>D1162/2</f>
        <v>31418310</v>
      </c>
      <c r="H1162" s="30">
        <f>G1162</f>
        <v>31418310</v>
      </c>
    </row>
    <row r="1163" spans="1:8" ht="16.5">
      <c r="A1163" s="428"/>
      <c r="B1163" s="429"/>
      <c r="C1163" s="27" t="s">
        <v>57</v>
      </c>
      <c r="D1163" s="57"/>
      <c r="E1163" s="57"/>
      <c r="F1163" s="330"/>
      <c r="G1163" s="330"/>
      <c r="H1163" s="330"/>
    </row>
    <row r="1164" spans="1:8" ht="16.5">
      <c r="A1164" s="428"/>
      <c r="B1164" s="429"/>
      <c r="C1164" s="27" t="s">
        <v>58</v>
      </c>
      <c r="D1164" s="41"/>
      <c r="E1164" s="30"/>
      <c r="F1164" s="31"/>
      <c r="G1164" s="31"/>
      <c r="H1164" s="31"/>
    </row>
    <row r="1165" spans="1:8" ht="16.5">
      <c r="A1165" s="428"/>
      <c r="B1165" s="429"/>
      <c r="C1165" s="28" t="s">
        <v>65</v>
      </c>
      <c r="D1165" s="42">
        <f>SUM(D1162:D1164)</f>
        <v>62836620</v>
      </c>
      <c r="E1165" s="42">
        <f>SUM(E1162:E1164)</f>
        <v>0</v>
      </c>
      <c r="F1165" s="314">
        <f>SUM(F1162:F1164)</f>
        <v>0</v>
      </c>
      <c r="G1165" s="314">
        <f>SUM(G1162:G1164)</f>
        <v>31418310</v>
      </c>
      <c r="H1165" s="314">
        <f>SUM(H1162:H1164)</f>
        <v>31418310</v>
      </c>
    </row>
    <row r="1166" spans="1:8" ht="16.5">
      <c r="A1166" s="428" t="s">
        <v>955</v>
      </c>
      <c r="B1166" s="429" t="s">
        <v>958</v>
      </c>
      <c r="C1166" s="27" t="s">
        <v>56</v>
      </c>
      <c r="D1166" s="41">
        <v>1690664</v>
      </c>
      <c r="E1166" s="30"/>
      <c r="F1166" s="30"/>
      <c r="G1166" s="30">
        <f>D1166</f>
        <v>1690664</v>
      </c>
      <c r="H1166" s="30"/>
    </row>
    <row r="1167" spans="1:8" ht="16.5">
      <c r="A1167" s="428"/>
      <c r="B1167" s="429"/>
      <c r="C1167" s="27" t="s">
        <v>57</v>
      </c>
      <c r="D1167" s="57"/>
      <c r="E1167" s="57"/>
      <c r="F1167" s="330"/>
      <c r="G1167" s="330"/>
      <c r="H1167" s="330"/>
    </row>
    <row r="1168" spans="1:8" ht="16.5">
      <c r="A1168" s="428"/>
      <c r="B1168" s="429"/>
      <c r="C1168" s="27" t="s">
        <v>58</v>
      </c>
      <c r="D1168" s="41"/>
      <c r="E1168" s="30"/>
      <c r="F1168" s="31"/>
      <c r="G1168" s="31"/>
      <c r="H1168" s="31"/>
    </row>
    <row r="1169" spans="1:8" ht="16.5">
      <c r="A1169" s="428"/>
      <c r="B1169" s="429"/>
      <c r="C1169" s="28" t="s">
        <v>65</v>
      </c>
      <c r="D1169" s="42">
        <f>SUM(D1166:D1168)</f>
        <v>1690664</v>
      </c>
      <c r="E1169" s="42">
        <f>SUM(E1166:E1168)</f>
        <v>0</v>
      </c>
      <c r="F1169" s="314">
        <f>SUM(F1166:F1168)</f>
        <v>0</v>
      </c>
      <c r="G1169" s="314">
        <f>SUM(G1166:G1168)</f>
        <v>1690664</v>
      </c>
      <c r="H1169" s="314">
        <f>SUM(H1166:H1168)</f>
        <v>0</v>
      </c>
    </row>
    <row r="1170" spans="1:8" ht="16.5">
      <c r="A1170" s="428" t="s">
        <v>956</v>
      </c>
      <c r="B1170" s="429" t="s">
        <v>958</v>
      </c>
      <c r="C1170" s="27" t="s">
        <v>56</v>
      </c>
      <c r="D1170" s="41">
        <v>5385996</v>
      </c>
      <c r="E1170" s="30"/>
      <c r="F1170" s="30"/>
      <c r="G1170" s="30">
        <f>D1170</f>
        <v>5385996</v>
      </c>
      <c r="H1170" s="30"/>
    </row>
    <row r="1171" spans="1:8" ht="16.5">
      <c r="A1171" s="428"/>
      <c r="B1171" s="429"/>
      <c r="C1171" s="27" t="s">
        <v>57</v>
      </c>
      <c r="D1171" s="57"/>
      <c r="E1171" s="57"/>
      <c r="F1171" s="330"/>
      <c r="G1171" s="330"/>
      <c r="H1171" s="330"/>
    </row>
    <row r="1172" spans="1:8" ht="16.5">
      <c r="A1172" s="428"/>
      <c r="B1172" s="429"/>
      <c r="C1172" s="27" t="s">
        <v>58</v>
      </c>
      <c r="D1172" s="41"/>
      <c r="E1172" s="30"/>
      <c r="F1172" s="31"/>
      <c r="G1172" s="31"/>
      <c r="H1172" s="31"/>
    </row>
    <row r="1173" spans="1:8" ht="16.5">
      <c r="A1173" s="428"/>
      <c r="B1173" s="429"/>
      <c r="C1173" s="28" t="s">
        <v>65</v>
      </c>
      <c r="D1173" s="42">
        <f>SUM(D1170:D1172)</f>
        <v>5385996</v>
      </c>
      <c r="E1173" s="42">
        <f>SUM(E1170:E1172)</f>
        <v>0</v>
      </c>
      <c r="F1173" s="314">
        <f>SUM(F1170:F1172)</f>
        <v>0</v>
      </c>
      <c r="G1173" s="314">
        <f>SUM(G1170:G1172)</f>
        <v>5385996</v>
      </c>
      <c r="H1173" s="314">
        <f>SUM(H1170:H1172)</f>
        <v>0</v>
      </c>
    </row>
    <row r="1174" spans="1:8" ht="16.5">
      <c r="A1174" s="428" t="s">
        <v>957</v>
      </c>
      <c r="B1174" s="429" t="s">
        <v>958</v>
      </c>
      <c r="C1174" s="27" t="s">
        <v>56</v>
      </c>
      <c r="D1174" s="41">
        <v>1000000</v>
      </c>
      <c r="E1174" s="30"/>
      <c r="F1174" s="30"/>
      <c r="G1174" s="30">
        <f>D1174</f>
        <v>1000000</v>
      </c>
      <c r="H1174" s="30"/>
    </row>
    <row r="1175" spans="1:8" ht="16.5">
      <c r="A1175" s="428"/>
      <c r="B1175" s="429"/>
      <c r="C1175" s="27" t="s">
        <v>57</v>
      </c>
      <c r="D1175" s="57"/>
      <c r="E1175" s="57"/>
      <c r="F1175" s="330"/>
      <c r="G1175" s="330"/>
      <c r="H1175" s="330"/>
    </row>
    <row r="1176" spans="1:8" ht="16.5">
      <c r="A1176" s="428"/>
      <c r="B1176" s="429"/>
      <c r="C1176" s="27" t="s">
        <v>58</v>
      </c>
      <c r="D1176" s="41"/>
      <c r="E1176" s="30"/>
      <c r="F1176" s="31"/>
      <c r="G1176" s="31"/>
      <c r="H1176" s="31"/>
    </row>
    <row r="1177" spans="1:8" ht="16.5">
      <c r="A1177" s="428"/>
      <c r="B1177" s="429"/>
      <c r="C1177" s="28" t="s">
        <v>65</v>
      </c>
      <c r="D1177" s="42">
        <f>SUM(D1174:D1176)</f>
        <v>1000000</v>
      </c>
      <c r="E1177" s="42">
        <f>SUM(E1174:E1176)</f>
        <v>0</v>
      </c>
      <c r="F1177" s="314">
        <f>SUM(F1174:F1176)</f>
        <v>0</v>
      </c>
      <c r="G1177" s="314">
        <f>SUM(G1174:G1176)</f>
        <v>1000000</v>
      </c>
      <c r="H1177" s="314">
        <f>SUM(H1174:H1176)</f>
        <v>0</v>
      </c>
    </row>
    <row r="1179" spans="1:8" ht="16.5">
      <c r="A1179" s="172" t="s">
        <v>145</v>
      </c>
      <c r="B1179" s="172"/>
      <c r="C1179" s="172"/>
      <c r="D1179" s="172" t="s">
        <v>40</v>
      </c>
      <c r="E1179" s="172"/>
      <c r="F1179" s="320" t="s">
        <v>148</v>
      </c>
      <c r="G1179" s="320"/>
      <c r="H1179" s="320"/>
    </row>
    <row r="1180" spans="1:8" ht="16.5">
      <c r="A1180" s="172" t="s">
        <v>146</v>
      </c>
      <c r="B1180" s="172"/>
      <c r="C1180" s="172"/>
      <c r="D1180" s="172" t="s">
        <v>41</v>
      </c>
      <c r="E1180" s="172"/>
      <c r="F1180" s="320" t="s">
        <v>147</v>
      </c>
      <c r="G1180" s="320"/>
      <c r="H1180" s="320"/>
    </row>
    <row r="1181" spans="1:8" ht="16.5">
      <c r="A1181" s="413" t="s">
        <v>64</v>
      </c>
      <c r="B1181" s="413"/>
      <c r="C1181" s="147"/>
      <c r="D1181" s="147" t="s">
        <v>42</v>
      </c>
      <c r="E1181" s="145"/>
      <c r="F1181" s="413" t="s">
        <v>557</v>
      </c>
      <c r="G1181" s="413"/>
      <c r="H1181" s="413"/>
    </row>
    <row r="1182" spans="1:8" ht="45.75" customHeight="1">
      <c r="A1182" s="413" t="s">
        <v>960</v>
      </c>
      <c r="B1182" s="413"/>
      <c r="C1182" s="147"/>
      <c r="D1182" s="147" t="s">
        <v>43</v>
      </c>
      <c r="E1182" s="145"/>
      <c r="F1182" s="414" t="s">
        <v>959</v>
      </c>
      <c r="G1182" s="414"/>
      <c r="H1182" s="414"/>
    </row>
    <row r="1183" spans="1:8" ht="16.5">
      <c r="A1183" s="148"/>
      <c r="B1183" s="146"/>
      <c r="C1183" s="40"/>
      <c r="D1183" s="169"/>
      <c r="E1183" s="150"/>
      <c r="F1183" s="335"/>
      <c r="G1183" s="303" t="s">
        <v>44</v>
      </c>
      <c r="H1183" s="304" t="s">
        <v>0</v>
      </c>
    </row>
    <row r="1184" spans="1:8" ht="16.5">
      <c r="A1184" s="148"/>
      <c r="B1184" s="146"/>
      <c r="C1184" s="40"/>
      <c r="D1184" s="169"/>
      <c r="E1184" s="150"/>
      <c r="F1184" s="335"/>
      <c r="G1184" s="304" t="s">
        <v>45</v>
      </c>
      <c r="H1184" s="304" t="s">
        <v>0</v>
      </c>
    </row>
    <row r="1185" spans="1:8" ht="16.5">
      <c r="A1185" s="148"/>
      <c r="B1185" s="146"/>
      <c r="C1185" s="40"/>
      <c r="D1185" s="169"/>
      <c r="E1185" s="46"/>
      <c r="F1185" s="336"/>
      <c r="G1185" s="304" t="s">
        <v>46</v>
      </c>
      <c r="H1185" s="304"/>
    </row>
    <row r="1186" spans="1:8" ht="33">
      <c r="A1186" s="159" t="s">
        <v>47</v>
      </c>
      <c r="B1186" s="79" t="s">
        <v>48</v>
      </c>
      <c r="C1186" s="79" t="s">
        <v>49</v>
      </c>
      <c r="D1186" s="162" t="s">
        <v>50</v>
      </c>
      <c r="E1186" s="163" t="s">
        <v>51</v>
      </c>
      <c r="F1186" s="328"/>
      <c r="G1186" s="328"/>
      <c r="H1186" s="333"/>
    </row>
    <row r="1187" spans="1:8" ht="16.5">
      <c r="A1187" s="159"/>
      <c r="B1187" s="164"/>
      <c r="C1187" s="165"/>
      <c r="D1187" s="160"/>
      <c r="E1187" s="151" t="s">
        <v>52</v>
      </c>
      <c r="F1187" s="304" t="s">
        <v>53</v>
      </c>
      <c r="G1187" s="304" t="s">
        <v>54</v>
      </c>
      <c r="H1187" s="304" t="s">
        <v>55</v>
      </c>
    </row>
    <row r="1188" spans="1:8" ht="16.5">
      <c r="A1188" s="171">
        <v>1</v>
      </c>
      <c r="B1188" s="171">
        <v>2</v>
      </c>
      <c r="C1188" s="179">
        <v>3</v>
      </c>
      <c r="D1188" s="180">
        <v>4</v>
      </c>
      <c r="E1188" s="179">
        <v>5</v>
      </c>
      <c r="F1188" s="329">
        <v>6</v>
      </c>
      <c r="G1188" s="329">
        <v>7</v>
      </c>
      <c r="H1188" s="329">
        <v>8</v>
      </c>
    </row>
    <row r="1189" spans="1:8" ht="16.5">
      <c r="A1189" s="428" t="s">
        <v>961</v>
      </c>
      <c r="B1189" s="429" t="s">
        <v>963</v>
      </c>
      <c r="C1189" s="27" t="s">
        <v>56</v>
      </c>
      <c r="D1189" s="41">
        <v>6000000</v>
      </c>
      <c r="E1189" s="30"/>
      <c r="F1189" s="30"/>
      <c r="G1189" s="30">
        <f>D1189</f>
        <v>6000000</v>
      </c>
      <c r="H1189" s="30"/>
    </row>
    <row r="1190" spans="1:8" ht="16.5">
      <c r="A1190" s="428"/>
      <c r="B1190" s="429"/>
      <c r="C1190" s="27" t="s">
        <v>57</v>
      </c>
      <c r="D1190" s="57"/>
      <c r="E1190" s="57"/>
      <c r="F1190" s="330"/>
      <c r="G1190" s="330"/>
      <c r="H1190" s="330"/>
    </row>
    <row r="1191" spans="1:8" ht="16.5">
      <c r="A1191" s="428"/>
      <c r="B1191" s="429"/>
      <c r="C1191" s="27" t="s">
        <v>58</v>
      </c>
      <c r="D1191" s="41"/>
      <c r="E1191" s="30"/>
      <c r="F1191" s="31"/>
      <c r="G1191" s="31"/>
      <c r="H1191" s="31"/>
    </row>
    <row r="1192" spans="1:8" ht="16.5">
      <c r="A1192" s="428"/>
      <c r="B1192" s="429"/>
      <c r="C1192" s="28" t="s">
        <v>65</v>
      </c>
      <c r="D1192" s="42">
        <f>SUM(D1189:D1191)</f>
        <v>6000000</v>
      </c>
      <c r="E1192" s="42">
        <f>SUM(E1189:E1191)</f>
        <v>0</v>
      </c>
      <c r="F1192" s="314">
        <f>SUM(F1189:F1191)</f>
        <v>0</v>
      </c>
      <c r="G1192" s="314">
        <f>SUM(G1189:G1191)</f>
        <v>6000000</v>
      </c>
      <c r="H1192" s="314">
        <f>SUM(H1189:H1191)</f>
        <v>0</v>
      </c>
    </row>
    <row r="1193" spans="1:8" ht="16.5">
      <c r="A1193" s="428" t="s">
        <v>962</v>
      </c>
      <c r="B1193" s="429" t="s">
        <v>964</v>
      </c>
      <c r="C1193" s="27" t="s">
        <v>56</v>
      </c>
      <c r="D1193" s="41">
        <v>12660000</v>
      </c>
      <c r="E1193" s="30"/>
      <c r="F1193" s="30"/>
      <c r="G1193" s="30">
        <f>D1193/2</f>
        <v>6330000</v>
      </c>
      <c r="H1193" s="30">
        <f>G1193</f>
        <v>6330000</v>
      </c>
    </row>
    <row r="1194" spans="1:8" ht="16.5">
      <c r="A1194" s="428"/>
      <c r="B1194" s="429"/>
      <c r="C1194" s="27" t="s">
        <v>57</v>
      </c>
      <c r="D1194" s="57"/>
      <c r="E1194" s="57"/>
      <c r="F1194" s="330"/>
      <c r="G1194" s="330"/>
      <c r="H1194" s="330"/>
    </row>
    <row r="1195" spans="1:8" ht="16.5">
      <c r="A1195" s="428"/>
      <c r="B1195" s="429"/>
      <c r="C1195" s="27" t="s">
        <v>58</v>
      </c>
      <c r="D1195" s="41"/>
      <c r="E1195" s="30"/>
      <c r="F1195" s="31"/>
      <c r="G1195" s="31"/>
      <c r="H1195" s="31"/>
    </row>
    <row r="1196" spans="1:8" ht="16.5">
      <c r="A1196" s="428"/>
      <c r="B1196" s="429"/>
      <c r="C1196" s="28" t="s">
        <v>65</v>
      </c>
      <c r="D1196" s="42">
        <f>SUM(D1193:D1195)</f>
        <v>12660000</v>
      </c>
      <c r="E1196" s="42">
        <f>SUM(E1193:E1195)</f>
        <v>0</v>
      </c>
      <c r="F1196" s="314">
        <f>SUM(F1193:F1195)</f>
        <v>0</v>
      </c>
      <c r="G1196" s="314">
        <f>SUM(G1193:G1195)</f>
        <v>6330000</v>
      </c>
      <c r="H1196" s="314">
        <f>SUM(H1193:H1195)</f>
        <v>6330000</v>
      </c>
    </row>
    <row r="1198" spans="1:8" ht="16.5">
      <c r="A1198" s="172" t="s">
        <v>145</v>
      </c>
      <c r="B1198" s="172"/>
      <c r="C1198" s="172"/>
      <c r="D1198" s="172" t="s">
        <v>40</v>
      </c>
      <c r="E1198" s="172"/>
      <c r="F1198" s="320" t="s">
        <v>148</v>
      </c>
      <c r="G1198" s="320"/>
      <c r="H1198" s="320"/>
    </row>
    <row r="1199" spans="1:8" ht="16.5">
      <c r="A1199" s="172" t="s">
        <v>146</v>
      </c>
      <c r="B1199" s="172"/>
      <c r="C1199" s="172"/>
      <c r="D1199" s="172" t="s">
        <v>41</v>
      </c>
      <c r="E1199" s="172"/>
      <c r="F1199" s="320" t="s">
        <v>147</v>
      </c>
      <c r="G1199" s="320"/>
      <c r="H1199" s="320"/>
    </row>
    <row r="1200" spans="1:8" ht="16.5">
      <c r="A1200" s="413" t="s">
        <v>64</v>
      </c>
      <c r="B1200" s="413"/>
      <c r="C1200" s="147"/>
      <c r="D1200" s="147" t="s">
        <v>42</v>
      </c>
      <c r="E1200" s="145"/>
      <c r="F1200" s="413" t="s">
        <v>557</v>
      </c>
      <c r="G1200" s="413"/>
      <c r="H1200" s="413"/>
    </row>
    <row r="1201" spans="1:8" ht="33.75" customHeight="1">
      <c r="A1201" s="413" t="s">
        <v>965</v>
      </c>
      <c r="B1201" s="413"/>
      <c r="C1201" s="147"/>
      <c r="D1201" s="147" t="s">
        <v>43</v>
      </c>
      <c r="E1201" s="145"/>
      <c r="F1201" s="414" t="s">
        <v>966</v>
      </c>
      <c r="G1201" s="414"/>
      <c r="H1201" s="414"/>
    </row>
    <row r="1202" spans="1:8" ht="16.5">
      <c r="A1202" s="148"/>
      <c r="B1202" s="146"/>
      <c r="C1202" s="40"/>
      <c r="D1202" s="169"/>
      <c r="E1202" s="150"/>
      <c r="F1202" s="335"/>
      <c r="G1202" s="303" t="s">
        <v>44</v>
      </c>
      <c r="H1202" s="304" t="s">
        <v>0</v>
      </c>
    </row>
    <row r="1203" spans="1:8" ht="16.5">
      <c r="A1203" s="148"/>
      <c r="B1203" s="146"/>
      <c r="C1203" s="40"/>
      <c r="D1203" s="169"/>
      <c r="E1203" s="150"/>
      <c r="F1203" s="335"/>
      <c r="G1203" s="304" t="s">
        <v>45</v>
      </c>
      <c r="H1203" s="304" t="s">
        <v>0</v>
      </c>
    </row>
    <row r="1204" spans="1:8" ht="16.5">
      <c r="A1204" s="148"/>
      <c r="B1204" s="146"/>
      <c r="C1204" s="40"/>
      <c r="D1204" s="169"/>
      <c r="E1204" s="46"/>
      <c r="F1204" s="336"/>
      <c r="G1204" s="304" t="s">
        <v>46</v>
      </c>
      <c r="H1204" s="304"/>
    </row>
    <row r="1205" spans="1:8" ht="33">
      <c r="A1205" s="159" t="s">
        <v>47</v>
      </c>
      <c r="B1205" s="79" t="s">
        <v>48</v>
      </c>
      <c r="C1205" s="79" t="s">
        <v>49</v>
      </c>
      <c r="D1205" s="162" t="s">
        <v>50</v>
      </c>
      <c r="E1205" s="163" t="s">
        <v>51</v>
      </c>
      <c r="F1205" s="328"/>
      <c r="G1205" s="328"/>
      <c r="H1205" s="333"/>
    </row>
    <row r="1206" spans="1:8" ht="16.5">
      <c r="A1206" s="159"/>
      <c r="B1206" s="164"/>
      <c r="C1206" s="165"/>
      <c r="D1206" s="160"/>
      <c r="E1206" s="151" t="s">
        <v>52</v>
      </c>
      <c r="F1206" s="304" t="s">
        <v>53</v>
      </c>
      <c r="G1206" s="304" t="s">
        <v>54</v>
      </c>
      <c r="H1206" s="304" t="s">
        <v>55</v>
      </c>
    </row>
    <row r="1207" spans="1:8" ht="16.5">
      <c r="A1207" s="171">
        <v>1</v>
      </c>
      <c r="B1207" s="171">
        <v>2</v>
      </c>
      <c r="C1207" s="179">
        <v>3</v>
      </c>
      <c r="D1207" s="180">
        <v>4</v>
      </c>
      <c r="E1207" s="179">
        <v>5</v>
      </c>
      <c r="F1207" s="329">
        <v>6</v>
      </c>
      <c r="G1207" s="329">
        <v>7</v>
      </c>
      <c r="H1207" s="329">
        <v>8</v>
      </c>
    </row>
    <row r="1208" spans="1:8" ht="16.5">
      <c r="A1208" s="428" t="s">
        <v>661</v>
      </c>
      <c r="B1208" s="429" t="s">
        <v>976</v>
      </c>
      <c r="C1208" s="27" t="s">
        <v>56</v>
      </c>
      <c r="D1208" s="41">
        <v>2000000</v>
      </c>
      <c r="E1208" s="30"/>
      <c r="F1208" s="30"/>
      <c r="G1208" s="30">
        <f>D1208</f>
        <v>2000000</v>
      </c>
      <c r="H1208" s="30"/>
    </row>
    <row r="1209" spans="1:8" ht="16.5">
      <c r="A1209" s="428"/>
      <c r="B1209" s="429"/>
      <c r="C1209" s="27" t="s">
        <v>57</v>
      </c>
      <c r="D1209" s="57"/>
      <c r="E1209" s="57"/>
      <c r="F1209" s="330"/>
      <c r="G1209" s="330"/>
      <c r="H1209" s="330"/>
    </row>
    <row r="1210" spans="1:8" ht="16.5">
      <c r="A1210" s="428"/>
      <c r="B1210" s="429"/>
      <c r="C1210" s="27" t="s">
        <v>58</v>
      </c>
      <c r="D1210" s="41"/>
      <c r="E1210" s="30"/>
      <c r="F1210" s="31"/>
      <c r="G1210" s="31"/>
      <c r="H1210" s="31"/>
    </row>
    <row r="1211" spans="1:8" ht="16.5">
      <c r="A1211" s="428"/>
      <c r="B1211" s="429"/>
      <c r="C1211" s="28" t="s">
        <v>65</v>
      </c>
      <c r="D1211" s="42">
        <f>SUM(D1208:D1210)</f>
        <v>2000000</v>
      </c>
      <c r="E1211" s="42">
        <f>SUM(E1208:E1210)</f>
        <v>0</v>
      </c>
      <c r="F1211" s="314">
        <f>SUM(F1208:F1210)</f>
        <v>0</v>
      </c>
      <c r="G1211" s="314">
        <f>SUM(G1208:G1210)</f>
        <v>2000000</v>
      </c>
      <c r="H1211" s="314">
        <f>SUM(H1208:H1210)</f>
        <v>0</v>
      </c>
    </row>
    <row r="1212" spans="1:8" ht="16.5">
      <c r="A1212" s="428" t="s">
        <v>967</v>
      </c>
      <c r="B1212" s="429" t="s">
        <v>977</v>
      </c>
      <c r="C1212" s="27" t="s">
        <v>56</v>
      </c>
      <c r="D1212" s="41">
        <v>3000000</v>
      </c>
      <c r="E1212" s="30"/>
      <c r="F1212" s="30"/>
      <c r="G1212" s="30">
        <f>D1212</f>
        <v>3000000</v>
      </c>
      <c r="H1212" s="30"/>
    </row>
    <row r="1213" spans="1:8" ht="16.5">
      <c r="A1213" s="428"/>
      <c r="B1213" s="429"/>
      <c r="C1213" s="27" t="s">
        <v>57</v>
      </c>
      <c r="D1213" s="57"/>
      <c r="E1213" s="57"/>
      <c r="F1213" s="330"/>
      <c r="G1213" s="330"/>
      <c r="H1213" s="330"/>
    </row>
    <row r="1214" spans="1:8" ht="16.5">
      <c r="A1214" s="428"/>
      <c r="B1214" s="429"/>
      <c r="C1214" s="27" t="s">
        <v>58</v>
      </c>
      <c r="D1214" s="41"/>
      <c r="E1214" s="30"/>
      <c r="F1214" s="31"/>
      <c r="G1214" s="31"/>
      <c r="H1214" s="31"/>
    </row>
    <row r="1215" spans="1:8" ht="16.5">
      <c r="A1215" s="428"/>
      <c r="B1215" s="429"/>
      <c r="C1215" s="28" t="s">
        <v>65</v>
      </c>
      <c r="D1215" s="42">
        <f>SUM(D1212:D1214)</f>
        <v>3000000</v>
      </c>
      <c r="E1215" s="42">
        <f>SUM(E1212:E1214)</f>
        <v>0</v>
      </c>
      <c r="F1215" s="314">
        <f>SUM(F1212:F1214)</f>
        <v>0</v>
      </c>
      <c r="G1215" s="314">
        <f>SUM(G1212:G1214)</f>
        <v>3000000</v>
      </c>
      <c r="H1215" s="314">
        <f>SUM(H1212:H1214)</f>
        <v>0</v>
      </c>
    </row>
    <row r="1216" spans="1:8" ht="16.5">
      <c r="A1216" s="428" t="s">
        <v>968</v>
      </c>
      <c r="B1216" s="429" t="s">
        <v>978</v>
      </c>
      <c r="C1216" s="27" t="s">
        <v>56</v>
      </c>
      <c r="D1216" s="41">
        <v>4000000</v>
      </c>
      <c r="E1216" s="30"/>
      <c r="F1216" s="30"/>
      <c r="G1216" s="30">
        <f>D1216</f>
        <v>4000000</v>
      </c>
      <c r="H1216" s="30"/>
    </row>
    <row r="1217" spans="1:8" ht="16.5">
      <c r="A1217" s="428"/>
      <c r="B1217" s="429"/>
      <c r="C1217" s="27" t="s">
        <v>57</v>
      </c>
      <c r="D1217" s="57"/>
      <c r="E1217" s="57"/>
      <c r="F1217" s="330"/>
      <c r="G1217" s="330"/>
      <c r="H1217" s="330"/>
    </row>
    <row r="1218" spans="1:8" ht="16.5">
      <c r="A1218" s="428"/>
      <c r="B1218" s="429"/>
      <c r="C1218" s="27" t="s">
        <v>58</v>
      </c>
      <c r="D1218" s="41"/>
      <c r="E1218" s="30"/>
      <c r="F1218" s="31"/>
      <c r="G1218" s="31"/>
      <c r="H1218" s="31"/>
    </row>
    <row r="1219" spans="1:8" ht="16.5">
      <c r="A1219" s="428"/>
      <c r="B1219" s="429"/>
      <c r="C1219" s="28" t="s">
        <v>65</v>
      </c>
      <c r="D1219" s="42">
        <f>SUM(D1216:D1218)</f>
        <v>4000000</v>
      </c>
      <c r="E1219" s="42">
        <f>SUM(E1216:E1218)</f>
        <v>0</v>
      </c>
      <c r="F1219" s="314">
        <f>SUM(F1216:F1218)</f>
        <v>0</v>
      </c>
      <c r="G1219" s="314">
        <f>SUM(G1216:G1218)</f>
        <v>4000000</v>
      </c>
      <c r="H1219" s="314">
        <f>SUM(H1216:H1218)</f>
        <v>0</v>
      </c>
    </row>
    <row r="1220" spans="1:8" ht="16.5">
      <c r="A1220" s="428" t="s">
        <v>969</v>
      </c>
      <c r="B1220" s="429" t="s">
        <v>979</v>
      </c>
      <c r="C1220" s="27" t="s">
        <v>56</v>
      </c>
      <c r="D1220" s="41">
        <v>3200000</v>
      </c>
      <c r="E1220" s="30"/>
      <c r="F1220" s="30"/>
      <c r="G1220" s="30">
        <f>D1220</f>
        <v>3200000</v>
      </c>
      <c r="H1220" s="30"/>
    </row>
    <row r="1221" spans="1:8" ht="16.5">
      <c r="A1221" s="428"/>
      <c r="B1221" s="429"/>
      <c r="C1221" s="27" t="s">
        <v>57</v>
      </c>
      <c r="D1221" s="57"/>
      <c r="E1221" s="57"/>
      <c r="F1221" s="330"/>
      <c r="G1221" s="330"/>
      <c r="H1221" s="330"/>
    </row>
    <row r="1222" spans="1:8" ht="16.5">
      <c r="A1222" s="428"/>
      <c r="B1222" s="429"/>
      <c r="C1222" s="27" t="s">
        <v>58</v>
      </c>
      <c r="D1222" s="41"/>
      <c r="E1222" s="30"/>
      <c r="F1222" s="31"/>
      <c r="G1222" s="31"/>
      <c r="H1222" s="31"/>
    </row>
    <row r="1223" spans="1:8" ht="16.5">
      <c r="A1223" s="428"/>
      <c r="B1223" s="429"/>
      <c r="C1223" s="28" t="s">
        <v>65</v>
      </c>
      <c r="D1223" s="42">
        <f>SUM(D1220:D1222)</f>
        <v>3200000</v>
      </c>
      <c r="E1223" s="42">
        <f>SUM(E1220:E1222)</f>
        <v>0</v>
      </c>
      <c r="F1223" s="314">
        <f>SUM(F1220:F1222)</f>
        <v>0</v>
      </c>
      <c r="G1223" s="314">
        <f>SUM(G1220:G1222)</f>
        <v>3200000</v>
      </c>
      <c r="H1223" s="314">
        <f>SUM(H1220:H1222)</f>
        <v>0</v>
      </c>
    </row>
    <row r="1224" spans="1:8" ht="16.5">
      <c r="A1224" s="428" t="s">
        <v>970</v>
      </c>
      <c r="B1224" s="429" t="s">
        <v>980</v>
      </c>
      <c r="C1224" s="27" t="s">
        <v>56</v>
      </c>
      <c r="D1224" s="41">
        <v>8000000</v>
      </c>
      <c r="E1224" s="30"/>
      <c r="F1224" s="30">
        <v>4000000</v>
      </c>
      <c r="G1224" s="30">
        <f>F1224</f>
        <v>4000000</v>
      </c>
      <c r="H1224" s="30"/>
    </row>
    <row r="1225" spans="1:8" ht="16.5">
      <c r="A1225" s="428"/>
      <c r="B1225" s="429"/>
      <c r="C1225" s="27" t="s">
        <v>57</v>
      </c>
      <c r="D1225" s="57"/>
      <c r="E1225" s="57"/>
      <c r="F1225" s="330"/>
      <c r="G1225" s="330"/>
      <c r="H1225" s="330"/>
    </row>
    <row r="1226" spans="1:8" ht="16.5">
      <c r="A1226" s="428"/>
      <c r="B1226" s="429"/>
      <c r="C1226" s="27" t="s">
        <v>58</v>
      </c>
      <c r="D1226" s="41"/>
      <c r="E1226" s="30"/>
      <c r="F1226" s="31"/>
      <c r="G1226" s="31"/>
      <c r="H1226" s="31"/>
    </row>
    <row r="1227" spans="1:8" ht="16.5">
      <c r="A1227" s="428"/>
      <c r="B1227" s="429"/>
      <c r="C1227" s="28" t="s">
        <v>65</v>
      </c>
      <c r="D1227" s="42">
        <f>SUM(D1224:D1226)</f>
        <v>8000000</v>
      </c>
      <c r="E1227" s="42">
        <f>SUM(E1224:E1226)</f>
        <v>0</v>
      </c>
      <c r="F1227" s="314">
        <f>SUM(F1224:F1226)</f>
        <v>4000000</v>
      </c>
      <c r="G1227" s="314">
        <f>SUM(G1224:G1226)</f>
        <v>4000000</v>
      </c>
      <c r="H1227" s="314">
        <f>SUM(H1224:H1226)</f>
        <v>0</v>
      </c>
    </row>
    <row r="1228" spans="1:8" ht="16.5">
      <c r="A1228" s="428" t="s">
        <v>971</v>
      </c>
      <c r="B1228" s="429" t="s">
        <v>981</v>
      </c>
      <c r="C1228" s="27" t="s">
        <v>56</v>
      </c>
      <c r="D1228" s="41">
        <v>2000000</v>
      </c>
      <c r="E1228" s="30"/>
      <c r="F1228" s="30"/>
      <c r="G1228" s="30">
        <f>D1228</f>
        <v>2000000</v>
      </c>
      <c r="H1228" s="30"/>
    </row>
    <row r="1229" spans="1:8" ht="16.5">
      <c r="A1229" s="428"/>
      <c r="B1229" s="429"/>
      <c r="C1229" s="27" t="s">
        <v>57</v>
      </c>
      <c r="D1229" s="57"/>
      <c r="E1229" s="57"/>
      <c r="F1229" s="330"/>
      <c r="G1229" s="330"/>
      <c r="H1229" s="330"/>
    </row>
    <row r="1230" spans="1:8" ht="16.5">
      <c r="A1230" s="428"/>
      <c r="B1230" s="429"/>
      <c r="C1230" s="27" t="s">
        <v>58</v>
      </c>
      <c r="D1230" s="41"/>
      <c r="E1230" s="30"/>
      <c r="F1230" s="31"/>
      <c r="G1230" s="31"/>
      <c r="H1230" s="31"/>
    </row>
    <row r="1231" spans="1:8" ht="16.5">
      <c r="A1231" s="428"/>
      <c r="B1231" s="429"/>
      <c r="C1231" s="28" t="s">
        <v>65</v>
      </c>
      <c r="D1231" s="42">
        <f>SUM(D1228:D1230)</f>
        <v>2000000</v>
      </c>
      <c r="E1231" s="42">
        <f>SUM(E1228:E1230)</f>
        <v>0</v>
      </c>
      <c r="F1231" s="314">
        <f>SUM(F1228:F1230)</f>
        <v>0</v>
      </c>
      <c r="G1231" s="314">
        <f>SUM(G1228:G1230)</f>
        <v>2000000</v>
      </c>
      <c r="H1231" s="314">
        <f>SUM(H1228:H1230)</f>
        <v>0</v>
      </c>
    </row>
    <row r="1232" spans="1:8" ht="16.5">
      <c r="A1232" s="428" t="s">
        <v>972</v>
      </c>
      <c r="B1232" s="429" t="s">
        <v>982</v>
      </c>
      <c r="C1232" s="27" t="s">
        <v>56</v>
      </c>
      <c r="D1232" s="41">
        <v>2000000</v>
      </c>
      <c r="E1232" s="30"/>
      <c r="F1232" s="30"/>
      <c r="G1232" s="30">
        <f>D1232</f>
        <v>2000000</v>
      </c>
      <c r="H1232" s="30"/>
    </row>
    <row r="1233" spans="1:8" ht="16.5">
      <c r="A1233" s="428"/>
      <c r="B1233" s="429"/>
      <c r="C1233" s="27" t="s">
        <v>57</v>
      </c>
      <c r="D1233" s="57"/>
      <c r="E1233" s="57"/>
      <c r="F1233" s="330"/>
      <c r="G1233" s="330"/>
      <c r="H1233" s="330"/>
    </row>
    <row r="1234" spans="1:8" ht="16.5">
      <c r="A1234" s="428"/>
      <c r="B1234" s="429"/>
      <c r="C1234" s="27" t="s">
        <v>58</v>
      </c>
      <c r="D1234" s="41"/>
      <c r="E1234" s="30"/>
      <c r="F1234" s="31"/>
      <c r="G1234" s="31"/>
      <c r="H1234" s="31"/>
    </row>
    <row r="1235" spans="1:8" ht="16.5">
      <c r="A1235" s="428"/>
      <c r="B1235" s="429"/>
      <c r="C1235" s="28" t="s">
        <v>65</v>
      </c>
      <c r="D1235" s="42">
        <f>SUM(D1232:D1234)</f>
        <v>2000000</v>
      </c>
      <c r="E1235" s="42">
        <f>SUM(E1232:E1234)</f>
        <v>0</v>
      </c>
      <c r="F1235" s="314">
        <f>SUM(F1232:F1234)</f>
        <v>0</v>
      </c>
      <c r="G1235" s="314">
        <f>SUM(G1232:G1234)</f>
        <v>2000000</v>
      </c>
      <c r="H1235" s="314">
        <f>SUM(H1232:H1234)</f>
        <v>0</v>
      </c>
    </row>
    <row r="1236" spans="1:8" ht="16.5">
      <c r="A1236" s="428" t="s">
        <v>973</v>
      </c>
      <c r="B1236" s="429" t="s">
        <v>983</v>
      </c>
      <c r="C1236" s="27" t="s">
        <v>56</v>
      </c>
      <c r="D1236" s="41">
        <v>1000000</v>
      </c>
      <c r="E1236" s="30"/>
      <c r="F1236" s="30"/>
      <c r="G1236" s="30">
        <f>D1236</f>
        <v>1000000</v>
      </c>
      <c r="H1236" s="30"/>
    </row>
    <row r="1237" spans="1:8" ht="16.5">
      <c r="A1237" s="428"/>
      <c r="B1237" s="429"/>
      <c r="C1237" s="27" t="s">
        <v>57</v>
      </c>
      <c r="D1237" s="57"/>
      <c r="E1237" s="57"/>
      <c r="F1237" s="330"/>
      <c r="G1237" s="330"/>
      <c r="H1237" s="330"/>
    </row>
    <row r="1238" spans="1:8" ht="16.5">
      <c r="A1238" s="428"/>
      <c r="B1238" s="429"/>
      <c r="C1238" s="27" t="s">
        <v>58</v>
      </c>
      <c r="D1238" s="41"/>
      <c r="E1238" s="30"/>
      <c r="F1238" s="31"/>
      <c r="G1238" s="31"/>
      <c r="H1238" s="31"/>
    </row>
    <row r="1239" spans="1:8" ht="16.5">
      <c r="A1239" s="428"/>
      <c r="B1239" s="429"/>
      <c r="C1239" s="28" t="s">
        <v>65</v>
      </c>
      <c r="D1239" s="42">
        <f>SUM(D1236:D1238)</f>
        <v>1000000</v>
      </c>
      <c r="E1239" s="42">
        <f>SUM(E1236:E1238)</f>
        <v>0</v>
      </c>
      <c r="F1239" s="314">
        <f>SUM(F1236:F1238)</f>
        <v>0</v>
      </c>
      <c r="G1239" s="314">
        <f>SUM(G1236:G1238)</f>
        <v>1000000</v>
      </c>
      <c r="H1239" s="314">
        <f>SUM(H1236:H1238)</f>
        <v>0</v>
      </c>
    </row>
    <row r="1240" spans="1:8" ht="16.5">
      <c r="A1240" s="428" t="s">
        <v>974</v>
      </c>
      <c r="B1240" s="429" t="s">
        <v>984</v>
      </c>
      <c r="C1240" s="27" t="s">
        <v>56</v>
      </c>
      <c r="D1240" s="41">
        <v>2390000</v>
      </c>
      <c r="E1240" s="30"/>
      <c r="F1240" s="30">
        <f>D1240</f>
        <v>2390000</v>
      </c>
      <c r="G1240" s="30"/>
      <c r="H1240" s="30"/>
    </row>
    <row r="1241" spans="1:8" ht="16.5">
      <c r="A1241" s="428"/>
      <c r="B1241" s="429"/>
      <c r="C1241" s="27" t="s">
        <v>57</v>
      </c>
      <c r="D1241" s="57"/>
      <c r="E1241" s="57"/>
      <c r="F1241" s="330"/>
      <c r="G1241" s="330"/>
      <c r="H1241" s="330"/>
    </row>
    <row r="1242" spans="1:8" ht="16.5">
      <c r="A1242" s="428"/>
      <c r="B1242" s="429"/>
      <c r="C1242" s="27" t="s">
        <v>58</v>
      </c>
      <c r="D1242" s="41"/>
      <c r="E1242" s="30"/>
      <c r="F1242" s="31"/>
      <c r="G1242" s="31"/>
      <c r="H1242" s="31"/>
    </row>
    <row r="1243" spans="1:8" ht="16.5">
      <c r="A1243" s="428"/>
      <c r="B1243" s="429"/>
      <c r="C1243" s="28" t="s">
        <v>65</v>
      </c>
      <c r="D1243" s="42">
        <f>SUM(D1240:D1242)</f>
        <v>2390000</v>
      </c>
      <c r="E1243" s="42">
        <f>SUM(E1240:E1242)</f>
        <v>0</v>
      </c>
      <c r="F1243" s="314">
        <f>SUM(F1240:F1242)</f>
        <v>2390000</v>
      </c>
      <c r="G1243" s="314">
        <f>SUM(G1240:G1242)</f>
        <v>0</v>
      </c>
      <c r="H1243" s="314">
        <f>SUM(H1240:H1242)</f>
        <v>0</v>
      </c>
    </row>
    <row r="1244" spans="1:8" ht="16.5">
      <c r="A1244" s="428" t="s">
        <v>975</v>
      </c>
      <c r="B1244" s="429" t="s">
        <v>985</v>
      </c>
      <c r="C1244" s="27" t="s">
        <v>56</v>
      </c>
      <c r="D1244" s="41">
        <v>12000000</v>
      </c>
      <c r="E1244" s="30"/>
      <c r="F1244" s="30">
        <v>6000000</v>
      </c>
      <c r="G1244" s="30">
        <f>F1244</f>
        <v>6000000</v>
      </c>
      <c r="H1244" s="30"/>
    </row>
    <row r="1245" spans="1:8" ht="16.5">
      <c r="A1245" s="428"/>
      <c r="B1245" s="429"/>
      <c r="C1245" s="27" t="s">
        <v>57</v>
      </c>
      <c r="D1245" s="57"/>
      <c r="E1245" s="57"/>
      <c r="F1245" s="330"/>
      <c r="G1245" s="330"/>
      <c r="H1245" s="330"/>
    </row>
    <row r="1246" spans="1:8" ht="16.5">
      <c r="A1246" s="428"/>
      <c r="B1246" s="429"/>
      <c r="C1246" s="27" t="s">
        <v>58</v>
      </c>
      <c r="D1246" s="41"/>
      <c r="E1246" s="30"/>
      <c r="F1246" s="31"/>
      <c r="G1246" s="31"/>
      <c r="H1246" s="31"/>
    </row>
    <row r="1247" spans="1:8" ht="16.5">
      <c r="A1247" s="428"/>
      <c r="B1247" s="429"/>
      <c r="C1247" s="28" t="s">
        <v>65</v>
      </c>
      <c r="D1247" s="42">
        <f>SUM(D1244:D1246)</f>
        <v>12000000</v>
      </c>
      <c r="E1247" s="42">
        <f>SUM(E1244:E1246)</f>
        <v>0</v>
      </c>
      <c r="F1247" s="314">
        <f>SUM(F1244:F1246)</f>
        <v>6000000</v>
      </c>
      <c r="G1247" s="314">
        <f>SUM(G1244:G1246)</f>
        <v>6000000</v>
      </c>
      <c r="H1247" s="314">
        <f>SUM(H1244:H1246)</f>
        <v>0</v>
      </c>
    </row>
    <row r="1249" spans="1:8" ht="16.5">
      <c r="A1249" s="172" t="s">
        <v>145</v>
      </c>
      <c r="B1249" s="172"/>
      <c r="C1249" s="172"/>
      <c r="D1249" s="172" t="s">
        <v>40</v>
      </c>
      <c r="E1249" s="172"/>
      <c r="F1249" s="320" t="s">
        <v>148</v>
      </c>
      <c r="G1249" s="320"/>
      <c r="H1249" s="320"/>
    </row>
    <row r="1250" spans="1:8" ht="16.5">
      <c r="A1250" s="172" t="s">
        <v>146</v>
      </c>
      <c r="B1250" s="172"/>
      <c r="C1250" s="172"/>
      <c r="D1250" s="172" t="s">
        <v>41</v>
      </c>
      <c r="E1250" s="172"/>
      <c r="F1250" s="320" t="s">
        <v>147</v>
      </c>
      <c r="G1250" s="320"/>
      <c r="H1250" s="320"/>
    </row>
    <row r="1251" spans="1:8" ht="16.5">
      <c r="A1251" s="413" t="s">
        <v>64</v>
      </c>
      <c r="B1251" s="413"/>
      <c r="C1251" s="147"/>
      <c r="D1251" s="147" t="s">
        <v>42</v>
      </c>
      <c r="E1251" s="145"/>
      <c r="F1251" s="413" t="s">
        <v>557</v>
      </c>
      <c r="G1251" s="413"/>
      <c r="H1251" s="413"/>
    </row>
    <row r="1252" spans="1:8" ht="35.25" customHeight="1">
      <c r="A1252" s="413" t="s">
        <v>986</v>
      </c>
      <c r="B1252" s="413"/>
      <c r="C1252" s="147"/>
      <c r="D1252" s="147" t="s">
        <v>43</v>
      </c>
      <c r="E1252" s="145"/>
      <c r="F1252" s="414" t="s">
        <v>987</v>
      </c>
      <c r="G1252" s="414"/>
      <c r="H1252" s="414"/>
    </row>
    <row r="1253" spans="1:8" ht="16.5">
      <c r="A1253" s="148"/>
      <c r="B1253" s="146"/>
      <c r="C1253" s="40"/>
      <c r="D1253" s="169"/>
      <c r="E1253" s="150"/>
      <c r="F1253" s="335"/>
      <c r="G1253" s="303" t="s">
        <v>44</v>
      </c>
      <c r="H1253" s="304" t="s">
        <v>0</v>
      </c>
    </row>
    <row r="1254" spans="1:8" ht="16.5">
      <c r="A1254" s="148"/>
      <c r="B1254" s="146"/>
      <c r="C1254" s="40"/>
      <c r="D1254" s="169"/>
      <c r="E1254" s="150"/>
      <c r="F1254" s="335"/>
      <c r="G1254" s="304" t="s">
        <v>45</v>
      </c>
      <c r="H1254" s="304" t="s">
        <v>0</v>
      </c>
    </row>
    <row r="1255" spans="1:8" ht="16.5">
      <c r="A1255" s="148"/>
      <c r="B1255" s="146"/>
      <c r="C1255" s="40"/>
      <c r="D1255" s="169"/>
      <c r="E1255" s="46"/>
      <c r="F1255" s="336"/>
      <c r="G1255" s="304" t="s">
        <v>46</v>
      </c>
      <c r="H1255" s="304"/>
    </row>
    <row r="1256" spans="1:8" ht="33">
      <c r="A1256" s="159" t="s">
        <v>47</v>
      </c>
      <c r="B1256" s="79" t="s">
        <v>48</v>
      </c>
      <c r="C1256" s="79" t="s">
        <v>49</v>
      </c>
      <c r="D1256" s="162" t="s">
        <v>50</v>
      </c>
      <c r="E1256" s="163" t="s">
        <v>51</v>
      </c>
      <c r="F1256" s="328"/>
      <c r="G1256" s="328"/>
      <c r="H1256" s="333"/>
    </row>
    <row r="1257" spans="1:8" ht="16.5">
      <c r="A1257" s="159"/>
      <c r="B1257" s="164"/>
      <c r="C1257" s="165"/>
      <c r="D1257" s="160"/>
      <c r="E1257" s="151" t="s">
        <v>52</v>
      </c>
      <c r="F1257" s="304" t="s">
        <v>53</v>
      </c>
      <c r="G1257" s="304" t="s">
        <v>54</v>
      </c>
      <c r="H1257" s="304" t="s">
        <v>55</v>
      </c>
    </row>
    <row r="1258" spans="1:8" ht="16.5">
      <c r="A1258" s="171">
        <v>1</v>
      </c>
      <c r="B1258" s="171">
        <v>2</v>
      </c>
      <c r="C1258" s="179">
        <v>3</v>
      </c>
      <c r="D1258" s="180">
        <v>4</v>
      </c>
      <c r="E1258" s="179">
        <v>5</v>
      </c>
      <c r="F1258" s="329">
        <v>6</v>
      </c>
      <c r="G1258" s="329">
        <v>7</v>
      </c>
      <c r="H1258" s="329">
        <v>8</v>
      </c>
    </row>
    <row r="1259" spans="1:8" ht="16.5">
      <c r="A1259" s="428" t="s">
        <v>988</v>
      </c>
      <c r="B1259" s="429" t="s">
        <v>989</v>
      </c>
      <c r="C1259" s="27" t="s">
        <v>56</v>
      </c>
      <c r="D1259" s="41">
        <v>1900000</v>
      </c>
      <c r="E1259" s="30"/>
      <c r="F1259" s="30"/>
      <c r="G1259" s="30">
        <f>D1259</f>
        <v>1900000</v>
      </c>
      <c r="H1259" s="30"/>
    </row>
    <row r="1260" spans="1:8" ht="16.5">
      <c r="A1260" s="428"/>
      <c r="B1260" s="429"/>
      <c r="C1260" s="27" t="s">
        <v>57</v>
      </c>
      <c r="D1260" s="57"/>
      <c r="E1260" s="57"/>
      <c r="F1260" s="330"/>
      <c r="G1260" s="330"/>
      <c r="H1260" s="330"/>
    </row>
    <row r="1261" spans="1:8" ht="16.5">
      <c r="A1261" s="428"/>
      <c r="B1261" s="429"/>
      <c r="C1261" s="27" t="s">
        <v>58</v>
      </c>
      <c r="D1261" s="41"/>
      <c r="E1261" s="30"/>
      <c r="F1261" s="31"/>
      <c r="G1261" s="31"/>
      <c r="H1261" s="31"/>
    </row>
    <row r="1262" spans="1:8" ht="16.5">
      <c r="A1262" s="428"/>
      <c r="B1262" s="429"/>
      <c r="C1262" s="28" t="s">
        <v>65</v>
      </c>
      <c r="D1262" s="42">
        <f>SUM(D1259:D1261)</f>
        <v>1900000</v>
      </c>
      <c r="E1262" s="42">
        <f>SUM(E1259:E1261)</f>
        <v>0</v>
      </c>
      <c r="F1262" s="314">
        <f>SUM(F1259:F1261)</f>
        <v>0</v>
      </c>
      <c r="G1262" s="314">
        <f>SUM(G1259:G1261)</f>
        <v>1900000</v>
      </c>
      <c r="H1262" s="314">
        <f>SUM(H1259:H1261)</f>
        <v>0</v>
      </c>
    </row>
    <row r="1264" spans="1:8" ht="16.5">
      <c r="A1264" s="172" t="s">
        <v>145</v>
      </c>
      <c r="B1264" s="172"/>
      <c r="C1264" s="172"/>
      <c r="D1264" s="172" t="s">
        <v>40</v>
      </c>
      <c r="E1264" s="172"/>
      <c r="F1264" s="320" t="s">
        <v>148</v>
      </c>
      <c r="G1264" s="320"/>
      <c r="H1264" s="320"/>
    </row>
    <row r="1265" spans="1:8" ht="16.5">
      <c r="A1265" s="172" t="s">
        <v>146</v>
      </c>
      <c r="B1265" s="172"/>
      <c r="C1265" s="172"/>
      <c r="D1265" s="172" t="s">
        <v>41</v>
      </c>
      <c r="E1265" s="172"/>
      <c r="F1265" s="320" t="s">
        <v>147</v>
      </c>
      <c r="G1265" s="320"/>
      <c r="H1265" s="320"/>
    </row>
    <row r="1266" spans="1:8" ht="16.5">
      <c r="A1266" s="413" t="s">
        <v>64</v>
      </c>
      <c r="B1266" s="413"/>
      <c r="C1266" s="147"/>
      <c r="D1266" s="147" t="s">
        <v>42</v>
      </c>
      <c r="E1266" s="145"/>
      <c r="F1266" s="413" t="s">
        <v>557</v>
      </c>
      <c r="G1266" s="413"/>
      <c r="H1266" s="413"/>
    </row>
    <row r="1267" spans="1:8" ht="34.5" customHeight="1">
      <c r="A1267" s="413" t="s">
        <v>990</v>
      </c>
      <c r="B1267" s="413"/>
      <c r="C1267" s="147"/>
      <c r="D1267" s="147" t="s">
        <v>43</v>
      </c>
      <c r="E1267" s="145"/>
      <c r="F1267" s="414" t="s">
        <v>991</v>
      </c>
      <c r="G1267" s="414"/>
      <c r="H1267" s="414"/>
    </row>
    <row r="1268" spans="1:8" ht="16.5">
      <c r="A1268" s="148"/>
      <c r="B1268" s="146"/>
      <c r="C1268" s="40"/>
      <c r="D1268" s="169"/>
      <c r="E1268" s="150"/>
      <c r="F1268" s="335"/>
      <c r="G1268" s="303" t="s">
        <v>44</v>
      </c>
      <c r="H1268" s="304" t="s">
        <v>0</v>
      </c>
    </row>
    <row r="1269" spans="1:8" ht="16.5">
      <c r="A1269" s="148"/>
      <c r="B1269" s="146"/>
      <c r="C1269" s="40"/>
      <c r="D1269" s="169"/>
      <c r="E1269" s="150"/>
      <c r="F1269" s="335"/>
      <c r="G1269" s="304" t="s">
        <v>45</v>
      </c>
      <c r="H1269" s="304" t="s">
        <v>0</v>
      </c>
    </row>
    <row r="1270" spans="1:8" ht="16.5">
      <c r="A1270" s="148"/>
      <c r="B1270" s="146"/>
      <c r="C1270" s="40"/>
      <c r="D1270" s="169"/>
      <c r="E1270" s="46"/>
      <c r="F1270" s="336"/>
      <c r="G1270" s="304" t="s">
        <v>46</v>
      </c>
      <c r="H1270" s="304"/>
    </row>
    <row r="1271" spans="1:8" ht="33">
      <c r="A1271" s="159" t="s">
        <v>47</v>
      </c>
      <c r="B1271" s="79" t="s">
        <v>48</v>
      </c>
      <c r="C1271" s="79" t="s">
        <v>49</v>
      </c>
      <c r="D1271" s="162" t="s">
        <v>50</v>
      </c>
      <c r="E1271" s="163" t="s">
        <v>51</v>
      </c>
      <c r="F1271" s="328"/>
      <c r="G1271" s="328"/>
      <c r="H1271" s="333"/>
    </row>
    <row r="1272" spans="1:8" ht="16.5">
      <c r="A1272" s="159"/>
      <c r="B1272" s="164"/>
      <c r="C1272" s="165"/>
      <c r="D1272" s="160"/>
      <c r="E1272" s="151" t="s">
        <v>52</v>
      </c>
      <c r="F1272" s="304" t="s">
        <v>53</v>
      </c>
      <c r="G1272" s="304" t="s">
        <v>54</v>
      </c>
      <c r="H1272" s="304" t="s">
        <v>55</v>
      </c>
    </row>
    <row r="1273" spans="1:8" ht="16.5">
      <c r="A1273" s="171">
        <v>1</v>
      </c>
      <c r="B1273" s="171">
        <v>2</v>
      </c>
      <c r="C1273" s="179">
        <v>3</v>
      </c>
      <c r="D1273" s="180">
        <v>4</v>
      </c>
      <c r="E1273" s="179">
        <v>5</v>
      </c>
      <c r="F1273" s="329">
        <v>6</v>
      </c>
      <c r="G1273" s="329">
        <v>7</v>
      </c>
      <c r="H1273" s="329">
        <v>8</v>
      </c>
    </row>
    <row r="1274" spans="1:8" ht="16.5">
      <c r="A1274" s="428" t="s">
        <v>992</v>
      </c>
      <c r="B1274" s="429" t="s">
        <v>994</v>
      </c>
      <c r="C1274" s="27" t="s">
        <v>56</v>
      </c>
      <c r="D1274" s="41">
        <v>1760000</v>
      </c>
      <c r="E1274" s="30"/>
      <c r="F1274" s="30"/>
      <c r="G1274" s="30">
        <f>D1274</f>
        <v>1760000</v>
      </c>
      <c r="H1274" s="30"/>
    </row>
    <row r="1275" spans="1:8" ht="16.5">
      <c r="A1275" s="428"/>
      <c r="B1275" s="429"/>
      <c r="C1275" s="27" t="s">
        <v>57</v>
      </c>
      <c r="D1275" s="57"/>
      <c r="E1275" s="57"/>
      <c r="F1275" s="330"/>
      <c r="G1275" s="330"/>
      <c r="H1275" s="330"/>
    </row>
    <row r="1276" spans="1:8" ht="16.5">
      <c r="A1276" s="428"/>
      <c r="B1276" s="429"/>
      <c r="C1276" s="27" t="s">
        <v>58</v>
      </c>
      <c r="D1276" s="41"/>
      <c r="E1276" s="30"/>
      <c r="F1276" s="31"/>
      <c r="G1276" s="31"/>
      <c r="H1276" s="31"/>
    </row>
    <row r="1277" spans="1:8" ht="16.5">
      <c r="A1277" s="428"/>
      <c r="B1277" s="429"/>
      <c r="C1277" s="28" t="s">
        <v>65</v>
      </c>
      <c r="D1277" s="42">
        <f>SUM(D1274:D1276)</f>
        <v>1760000</v>
      </c>
      <c r="E1277" s="42">
        <f>SUM(E1274:E1276)</f>
        <v>0</v>
      </c>
      <c r="F1277" s="314">
        <f>SUM(F1274:F1276)</f>
        <v>0</v>
      </c>
      <c r="G1277" s="314">
        <f>SUM(G1274:G1276)</f>
        <v>1760000</v>
      </c>
      <c r="H1277" s="314">
        <f>SUM(H1274:H1276)</f>
        <v>0</v>
      </c>
    </row>
    <row r="1278" spans="1:8" ht="16.5">
      <c r="A1278" s="428" t="s">
        <v>993</v>
      </c>
      <c r="B1278" s="429" t="s">
        <v>995</v>
      </c>
      <c r="C1278" s="27" t="s">
        <v>56</v>
      </c>
      <c r="D1278" s="41">
        <v>14137217</v>
      </c>
      <c r="E1278" s="30"/>
      <c r="F1278" s="30"/>
      <c r="G1278" s="30">
        <f>D1278/2</f>
        <v>7068608.5</v>
      </c>
      <c r="H1278" s="30">
        <f>G1278</f>
        <v>7068608.5</v>
      </c>
    </row>
    <row r="1279" spans="1:8" ht="16.5">
      <c r="A1279" s="428"/>
      <c r="B1279" s="429"/>
      <c r="C1279" s="27" t="s">
        <v>57</v>
      </c>
      <c r="D1279" s="57"/>
      <c r="E1279" s="57"/>
      <c r="F1279" s="330"/>
      <c r="G1279" s="330"/>
      <c r="H1279" s="330"/>
    </row>
    <row r="1280" spans="1:8" ht="16.5">
      <c r="A1280" s="428"/>
      <c r="B1280" s="429"/>
      <c r="C1280" s="27" t="s">
        <v>58</v>
      </c>
      <c r="D1280" s="41"/>
      <c r="E1280" s="30"/>
      <c r="F1280" s="31"/>
      <c r="G1280" s="31"/>
      <c r="H1280" s="31"/>
    </row>
    <row r="1281" spans="1:8" ht="16.5">
      <c r="A1281" s="428"/>
      <c r="B1281" s="429"/>
      <c r="C1281" s="28" t="s">
        <v>65</v>
      </c>
      <c r="D1281" s="42">
        <f>SUM(D1278:D1280)</f>
        <v>14137217</v>
      </c>
      <c r="E1281" s="42">
        <f>SUM(E1278:E1280)</f>
        <v>0</v>
      </c>
      <c r="F1281" s="314">
        <f>SUM(F1278:F1280)</f>
        <v>0</v>
      </c>
      <c r="G1281" s="314">
        <f>SUM(G1278:G1280)</f>
        <v>7068608.5</v>
      </c>
      <c r="H1281" s="314">
        <f>SUM(H1278:H1280)</f>
        <v>7068608.5</v>
      </c>
    </row>
    <row r="1282" spans="1:8" ht="16.5">
      <c r="A1282" s="428" t="s">
        <v>996</v>
      </c>
      <c r="B1282" s="429" t="s">
        <v>999</v>
      </c>
      <c r="C1282" s="27" t="s">
        <v>56</v>
      </c>
      <c r="D1282" s="41">
        <v>500000</v>
      </c>
      <c r="E1282" s="30"/>
      <c r="F1282" s="30">
        <f>D1282</f>
        <v>500000</v>
      </c>
      <c r="G1282" s="30"/>
      <c r="H1282" s="30"/>
    </row>
    <row r="1283" spans="1:8" ht="16.5">
      <c r="A1283" s="428"/>
      <c r="B1283" s="429"/>
      <c r="C1283" s="27" t="s">
        <v>57</v>
      </c>
      <c r="D1283" s="57"/>
      <c r="E1283" s="57"/>
      <c r="F1283" s="330"/>
      <c r="G1283" s="330"/>
      <c r="H1283" s="330"/>
    </row>
    <row r="1284" spans="1:8" ht="16.5">
      <c r="A1284" s="428"/>
      <c r="B1284" s="429"/>
      <c r="C1284" s="27" t="s">
        <v>58</v>
      </c>
      <c r="D1284" s="41"/>
      <c r="E1284" s="30"/>
      <c r="F1284" s="31"/>
      <c r="G1284" s="31"/>
      <c r="H1284" s="31"/>
    </row>
    <row r="1285" spans="1:8" ht="16.5">
      <c r="A1285" s="428"/>
      <c r="B1285" s="429"/>
      <c r="C1285" s="28" t="s">
        <v>65</v>
      </c>
      <c r="D1285" s="42">
        <f>SUM(D1282:D1284)</f>
        <v>500000</v>
      </c>
      <c r="E1285" s="42">
        <f>SUM(E1282:E1284)</f>
        <v>0</v>
      </c>
      <c r="F1285" s="314">
        <f>SUM(F1282:F1284)</f>
        <v>500000</v>
      </c>
      <c r="G1285" s="314">
        <f>SUM(G1282:G1284)</f>
        <v>0</v>
      </c>
      <c r="H1285" s="314">
        <f>SUM(H1282:H1284)</f>
        <v>0</v>
      </c>
    </row>
    <row r="1286" spans="1:8" ht="16.5">
      <c r="A1286" s="428" t="s">
        <v>997</v>
      </c>
      <c r="B1286" s="429" t="s">
        <v>1000</v>
      </c>
      <c r="C1286" s="27" t="s">
        <v>56</v>
      </c>
      <c r="D1286" s="41">
        <v>5000000</v>
      </c>
      <c r="E1286" s="30"/>
      <c r="F1286" s="30">
        <f>D1286/2</f>
        <v>2500000</v>
      </c>
      <c r="G1286" s="30">
        <f>F1286</f>
        <v>2500000</v>
      </c>
      <c r="H1286" s="30"/>
    </row>
    <row r="1287" spans="1:8" ht="16.5">
      <c r="A1287" s="428"/>
      <c r="B1287" s="429"/>
      <c r="C1287" s="27" t="s">
        <v>57</v>
      </c>
      <c r="D1287" s="57"/>
      <c r="E1287" s="57"/>
      <c r="F1287" s="330"/>
      <c r="G1287" s="330"/>
      <c r="H1287" s="330"/>
    </row>
    <row r="1288" spans="1:8" ht="16.5">
      <c r="A1288" s="428"/>
      <c r="B1288" s="429"/>
      <c r="C1288" s="27" t="s">
        <v>58</v>
      </c>
      <c r="D1288" s="41"/>
      <c r="E1288" s="30"/>
      <c r="F1288" s="31"/>
      <c r="G1288" s="31"/>
      <c r="H1288" s="31"/>
    </row>
    <row r="1289" spans="1:8" ht="16.5">
      <c r="A1289" s="428"/>
      <c r="B1289" s="429"/>
      <c r="C1289" s="28" t="s">
        <v>65</v>
      </c>
      <c r="D1289" s="42">
        <f>SUM(D1286:D1288)</f>
        <v>5000000</v>
      </c>
      <c r="E1289" s="42">
        <f>SUM(E1286:E1288)</f>
        <v>0</v>
      </c>
      <c r="F1289" s="314">
        <f>SUM(F1286:F1288)</f>
        <v>2500000</v>
      </c>
      <c r="G1289" s="314">
        <f>SUM(G1286:G1288)</f>
        <v>2500000</v>
      </c>
      <c r="H1289" s="314">
        <f>SUM(H1286:H1288)</f>
        <v>0</v>
      </c>
    </row>
    <row r="1290" spans="1:8" ht="16.5">
      <c r="A1290" s="428" t="s">
        <v>998</v>
      </c>
      <c r="B1290" s="429" t="s">
        <v>1001</v>
      </c>
      <c r="C1290" s="27" t="s">
        <v>56</v>
      </c>
      <c r="D1290" s="41">
        <v>3000000</v>
      </c>
      <c r="E1290" s="30"/>
      <c r="F1290" s="30">
        <f>D1290/2</f>
        <v>1500000</v>
      </c>
      <c r="G1290" s="30">
        <f>F1290</f>
        <v>1500000</v>
      </c>
      <c r="H1290" s="30"/>
    </row>
    <row r="1291" spans="1:8" ht="16.5">
      <c r="A1291" s="428"/>
      <c r="B1291" s="429"/>
      <c r="C1291" s="27" t="s">
        <v>57</v>
      </c>
      <c r="D1291" s="57"/>
      <c r="E1291" s="57"/>
      <c r="F1291" s="330"/>
      <c r="G1291" s="330"/>
      <c r="H1291" s="330"/>
    </row>
    <row r="1292" spans="1:8" ht="16.5">
      <c r="A1292" s="428"/>
      <c r="B1292" s="429"/>
      <c r="C1292" s="27" t="s">
        <v>58</v>
      </c>
      <c r="D1292" s="41"/>
      <c r="E1292" s="30"/>
      <c r="F1292" s="31"/>
      <c r="G1292" s="31"/>
      <c r="H1292" s="31"/>
    </row>
    <row r="1293" spans="1:8" ht="16.5">
      <c r="A1293" s="428"/>
      <c r="B1293" s="429"/>
      <c r="C1293" s="28" t="s">
        <v>65</v>
      </c>
      <c r="D1293" s="42">
        <f>SUM(D1290:D1292)</f>
        <v>3000000</v>
      </c>
      <c r="E1293" s="42">
        <f>SUM(E1290:E1292)</f>
        <v>0</v>
      </c>
      <c r="F1293" s="314">
        <f>SUM(F1290:F1292)</f>
        <v>1500000</v>
      </c>
      <c r="G1293" s="314">
        <f>SUM(G1290:G1292)</f>
        <v>1500000</v>
      </c>
      <c r="H1293" s="314">
        <f>SUM(H1290:H1292)</f>
        <v>0</v>
      </c>
    </row>
    <row r="1295" spans="1:8" ht="16.5">
      <c r="A1295" s="172" t="s">
        <v>145</v>
      </c>
      <c r="B1295" s="172"/>
      <c r="C1295" s="172"/>
      <c r="D1295" s="172" t="s">
        <v>40</v>
      </c>
      <c r="E1295" s="172"/>
      <c r="F1295" s="320" t="s">
        <v>148</v>
      </c>
      <c r="G1295" s="320"/>
      <c r="H1295" s="320"/>
    </row>
    <row r="1296" spans="1:8" ht="16.5">
      <c r="A1296" s="172" t="s">
        <v>146</v>
      </c>
      <c r="B1296" s="172"/>
      <c r="C1296" s="172"/>
      <c r="D1296" s="172" t="s">
        <v>41</v>
      </c>
      <c r="E1296" s="172"/>
      <c r="F1296" s="320" t="s">
        <v>147</v>
      </c>
      <c r="G1296" s="320"/>
      <c r="H1296" s="320"/>
    </row>
    <row r="1297" spans="1:8" ht="16.5">
      <c r="A1297" s="413" t="s">
        <v>64</v>
      </c>
      <c r="B1297" s="413"/>
      <c r="C1297" s="147"/>
      <c r="D1297" s="147" t="s">
        <v>42</v>
      </c>
      <c r="E1297" s="145"/>
      <c r="F1297" s="413" t="s">
        <v>557</v>
      </c>
      <c r="G1297" s="413"/>
      <c r="H1297" s="413"/>
    </row>
    <row r="1298" spans="1:8" ht="31.5" customHeight="1">
      <c r="A1298" s="413" t="s">
        <v>1002</v>
      </c>
      <c r="B1298" s="413"/>
      <c r="C1298" s="147"/>
      <c r="D1298" s="147" t="s">
        <v>43</v>
      </c>
      <c r="E1298" s="145"/>
      <c r="F1298" s="414" t="s">
        <v>1003</v>
      </c>
      <c r="G1298" s="414"/>
      <c r="H1298" s="414"/>
    </row>
    <row r="1299" spans="1:8" ht="16.5">
      <c r="A1299" s="148"/>
      <c r="B1299" s="146"/>
      <c r="C1299" s="40"/>
      <c r="D1299" s="169"/>
      <c r="E1299" s="150"/>
      <c r="F1299" s="335"/>
      <c r="G1299" s="303" t="s">
        <v>44</v>
      </c>
      <c r="H1299" s="304" t="s">
        <v>0</v>
      </c>
    </row>
    <row r="1300" spans="1:8" ht="16.5">
      <c r="A1300" s="148"/>
      <c r="B1300" s="146"/>
      <c r="C1300" s="40"/>
      <c r="D1300" s="169"/>
      <c r="E1300" s="150"/>
      <c r="F1300" s="335"/>
      <c r="G1300" s="304" t="s">
        <v>45</v>
      </c>
      <c r="H1300" s="304" t="s">
        <v>0</v>
      </c>
    </row>
    <row r="1301" spans="1:8" ht="16.5">
      <c r="A1301" s="148"/>
      <c r="B1301" s="146"/>
      <c r="C1301" s="40"/>
      <c r="D1301" s="169"/>
      <c r="E1301" s="46"/>
      <c r="F1301" s="336"/>
      <c r="G1301" s="304" t="s">
        <v>46</v>
      </c>
      <c r="H1301" s="304"/>
    </row>
    <row r="1302" spans="1:8" ht="33">
      <c r="A1302" s="159" t="s">
        <v>47</v>
      </c>
      <c r="B1302" s="79" t="s">
        <v>48</v>
      </c>
      <c r="C1302" s="79" t="s">
        <v>49</v>
      </c>
      <c r="D1302" s="162" t="s">
        <v>50</v>
      </c>
      <c r="E1302" s="163" t="s">
        <v>51</v>
      </c>
      <c r="F1302" s="328"/>
      <c r="G1302" s="328"/>
      <c r="H1302" s="333"/>
    </row>
    <row r="1303" spans="1:8" ht="16.5">
      <c r="A1303" s="159"/>
      <c r="B1303" s="164"/>
      <c r="C1303" s="165"/>
      <c r="D1303" s="160"/>
      <c r="E1303" s="151" t="s">
        <v>52</v>
      </c>
      <c r="F1303" s="304" t="s">
        <v>53</v>
      </c>
      <c r="G1303" s="304" t="s">
        <v>54</v>
      </c>
      <c r="H1303" s="304" t="s">
        <v>55</v>
      </c>
    </row>
    <row r="1304" spans="1:8" ht="16.5">
      <c r="A1304" s="171">
        <v>1</v>
      </c>
      <c r="B1304" s="171">
        <v>2</v>
      </c>
      <c r="C1304" s="179">
        <v>3</v>
      </c>
      <c r="D1304" s="180">
        <v>4</v>
      </c>
      <c r="E1304" s="179">
        <v>5</v>
      </c>
      <c r="F1304" s="329">
        <v>6</v>
      </c>
      <c r="G1304" s="329">
        <v>7</v>
      </c>
      <c r="H1304" s="329">
        <v>8</v>
      </c>
    </row>
    <row r="1305" spans="1:8" ht="16.5">
      <c r="A1305" s="428" t="s">
        <v>1004</v>
      </c>
      <c r="B1305" s="429" t="s">
        <v>1010</v>
      </c>
      <c r="C1305" s="27" t="s">
        <v>56</v>
      </c>
      <c r="D1305" s="41">
        <v>71900000</v>
      </c>
      <c r="E1305" s="30"/>
      <c r="F1305" s="30">
        <f>D1305/3</f>
        <v>23966666.666666668</v>
      </c>
      <c r="G1305" s="30">
        <f>F1305</f>
        <v>23966666.666666668</v>
      </c>
      <c r="H1305" s="30">
        <f>G1305</f>
        <v>23966666.666666668</v>
      </c>
    </row>
    <row r="1306" spans="1:8" ht="16.5">
      <c r="A1306" s="428"/>
      <c r="B1306" s="429"/>
      <c r="C1306" s="27" t="s">
        <v>57</v>
      </c>
      <c r="D1306" s="57"/>
      <c r="E1306" s="57"/>
      <c r="F1306" s="330"/>
      <c r="G1306" s="330"/>
      <c r="H1306" s="330"/>
    </row>
    <row r="1307" spans="1:8" ht="16.5">
      <c r="A1307" s="428"/>
      <c r="B1307" s="429"/>
      <c r="C1307" s="27" t="s">
        <v>58</v>
      </c>
      <c r="D1307" s="41"/>
      <c r="E1307" s="30"/>
      <c r="F1307" s="31"/>
      <c r="G1307" s="31"/>
      <c r="H1307" s="31"/>
    </row>
    <row r="1308" spans="1:8" ht="16.5">
      <c r="A1308" s="428"/>
      <c r="B1308" s="429"/>
      <c r="C1308" s="28" t="s">
        <v>65</v>
      </c>
      <c r="D1308" s="42">
        <f>SUM(D1305:D1307)</f>
        <v>71900000</v>
      </c>
      <c r="E1308" s="42">
        <f>SUM(E1305:E1307)</f>
        <v>0</v>
      </c>
      <c r="F1308" s="314">
        <f>SUM(F1305:F1307)</f>
        <v>23966666.666666668</v>
      </c>
      <c r="G1308" s="314">
        <f>SUM(G1305:G1307)</f>
        <v>23966666.666666668</v>
      </c>
      <c r="H1308" s="314">
        <f>SUM(H1305:H1307)</f>
        <v>23966666.666666668</v>
      </c>
    </row>
    <row r="1309" spans="1:8" ht="16.5">
      <c r="A1309" s="428" t="s">
        <v>1005</v>
      </c>
      <c r="B1309" s="429" t="s">
        <v>1011</v>
      </c>
      <c r="C1309" s="27" t="s">
        <v>56</v>
      </c>
      <c r="D1309" s="41">
        <v>3200000</v>
      </c>
      <c r="E1309" s="30"/>
      <c r="F1309" s="30">
        <f>D1309</f>
        <v>3200000</v>
      </c>
      <c r="G1309" s="30"/>
      <c r="H1309" s="30"/>
    </row>
    <row r="1310" spans="1:8" ht="16.5">
      <c r="A1310" s="428"/>
      <c r="B1310" s="429"/>
      <c r="C1310" s="27" t="s">
        <v>57</v>
      </c>
      <c r="D1310" s="57"/>
      <c r="E1310" s="57"/>
      <c r="F1310" s="330"/>
      <c r="G1310" s="330"/>
      <c r="H1310" s="330"/>
    </row>
    <row r="1311" spans="1:8" ht="14.25" customHeight="1">
      <c r="A1311" s="428"/>
      <c r="B1311" s="429"/>
      <c r="C1311" s="27" t="s">
        <v>58</v>
      </c>
      <c r="D1311" s="41"/>
      <c r="E1311" s="30"/>
      <c r="F1311" s="31"/>
      <c r="G1311" s="31"/>
      <c r="H1311" s="31"/>
    </row>
    <row r="1312" spans="1:8" ht="14.25" customHeight="1">
      <c r="A1312" s="428"/>
      <c r="B1312" s="429"/>
      <c r="C1312" s="28" t="s">
        <v>65</v>
      </c>
      <c r="D1312" s="42">
        <f>SUM(D1309:D1311)</f>
        <v>3200000</v>
      </c>
      <c r="E1312" s="42">
        <f>SUM(E1309:E1311)</f>
        <v>0</v>
      </c>
      <c r="F1312" s="314">
        <f>SUM(F1309:F1311)</f>
        <v>3200000</v>
      </c>
      <c r="G1312" s="314">
        <f>SUM(G1309:G1311)</f>
        <v>0</v>
      </c>
      <c r="H1312" s="314">
        <f>SUM(H1309:H1311)</f>
        <v>0</v>
      </c>
    </row>
    <row r="1313" spans="1:8" ht="13.5" customHeight="1">
      <c r="A1313" s="428" t="s">
        <v>1006</v>
      </c>
      <c r="B1313" s="429" t="s">
        <v>1012</v>
      </c>
      <c r="C1313" s="27" t="s">
        <v>56</v>
      </c>
      <c r="D1313" s="41">
        <v>4896000</v>
      </c>
      <c r="E1313" s="30"/>
      <c r="F1313" s="30">
        <f>D1313</f>
        <v>4896000</v>
      </c>
      <c r="G1313" s="30"/>
      <c r="H1313" s="30"/>
    </row>
    <row r="1314" spans="1:8" ht="13.5" customHeight="1">
      <c r="A1314" s="428"/>
      <c r="B1314" s="429"/>
      <c r="C1314" s="27" t="s">
        <v>57</v>
      </c>
      <c r="D1314" s="57"/>
      <c r="E1314" s="57"/>
      <c r="F1314" s="330"/>
      <c r="G1314" s="330"/>
      <c r="H1314" s="330"/>
    </row>
    <row r="1315" spans="1:8" ht="12" customHeight="1">
      <c r="A1315" s="428"/>
      <c r="B1315" s="429"/>
      <c r="C1315" s="27" t="s">
        <v>58</v>
      </c>
      <c r="D1315" s="41"/>
      <c r="E1315" s="30"/>
      <c r="F1315" s="31"/>
      <c r="G1315" s="31"/>
      <c r="H1315" s="31"/>
    </row>
    <row r="1316" spans="1:8" ht="15" customHeight="1">
      <c r="A1316" s="428"/>
      <c r="B1316" s="429"/>
      <c r="C1316" s="28" t="s">
        <v>65</v>
      </c>
      <c r="D1316" s="42">
        <f>SUM(D1313:D1315)</f>
        <v>4896000</v>
      </c>
      <c r="E1316" s="42">
        <f>SUM(E1313:E1315)</f>
        <v>0</v>
      </c>
      <c r="F1316" s="314">
        <f>SUM(F1313:F1315)</f>
        <v>4896000</v>
      </c>
      <c r="G1316" s="314">
        <f>SUM(G1313:G1315)</f>
        <v>0</v>
      </c>
      <c r="H1316" s="314">
        <f>SUM(H1313:H1315)</f>
        <v>0</v>
      </c>
    </row>
    <row r="1317" spans="1:8" ht="16.5">
      <c r="A1317" s="428" t="s">
        <v>1007</v>
      </c>
      <c r="B1317" s="429" t="s">
        <v>1013</v>
      </c>
      <c r="C1317" s="27" t="s">
        <v>56</v>
      </c>
      <c r="D1317" s="41">
        <v>3000000</v>
      </c>
      <c r="E1317" s="30"/>
      <c r="F1317" s="30">
        <f>D1317</f>
        <v>3000000</v>
      </c>
      <c r="G1317" s="30"/>
      <c r="H1317" s="30"/>
    </row>
    <row r="1318" spans="1:8" ht="13.5" customHeight="1">
      <c r="A1318" s="428"/>
      <c r="B1318" s="429"/>
      <c r="C1318" s="27" t="s">
        <v>57</v>
      </c>
      <c r="D1318" s="57"/>
      <c r="E1318" s="57"/>
      <c r="F1318" s="330"/>
      <c r="G1318" s="330"/>
      <c r="H1318" s="330"/>
    </row>
    <row r="1319" spans="1:8" ht="13.5" customHeight="1">
      <c r="A1319" s="428"/>
      <c r="B1319" s="429"/>
      <c r="C1319" s="27" t="s">
        <v>58</v>
      </c>
      <c r="D1319" s="41"/>
      <c r="E1319" s="30"/>
      <c r="F1319" s="31"/>
      <c r="G1319" s="31"/>
      <c r="H1319" s="31"/>
    </row>
    <row r="1320" spans="1:8" ht="14.25" customHeight="1">
      <c r="A1320" s="428"/>
      <c r="B1320" s="429"/>
      <c r="C1320" s="28" t="s">
        <v>65</v>
      </c>
      <c r="D1320" s="42">
        <f>SUM(D1317:D1319)</f>
        <v>3000000</v>
      </c>
      <c r="E1320" s="42">
        <f>SUM(E1317:E1319)</f>
        <v>0</v>
      </c>
      <c r="F1320" s="314">
        <f>SUM(F1317:F1319)</f>
        <v>3000000</v>
      </c>
      <c r="G1320" s="314">
        <f>SUM(G1317:G1319)</f>
        <v>0</v>
      </c>
      <c r="H1320" s="314">
        <f>SUM(H1317:H1319)</f>
        <v>0</v>
      </c>
    </row>
    <row r="1321" spans="1:8" ht="16.5">
      <c r="A1321" s="428" t="s">
        <v>1008</v>
      </c>
      <c r="B1321" s="429" t="s">
        <v>1014</v>
      </c>
      <c r="C1321" s="27" t="s">
        <v>56</v>
      </c>
      <c r="D1321" s="41">
        <v>2000000</v>
      </c>
      <c r="E1321" s="30"/>
      <c r="F1321" s="30"/>
      <c r="G1321" s="30">
        <f>D1321</f>
        <v>2000000</v>
      </c>
      <c r="H1321" s="30"/>
    </row>
    <row r="1322" spans="1:8" ht="11.25" customHeight="1">
      <c r="A1322" s="428"/>
      <c r="B1322" s="429"/>
      <c r="C1322" s="27" t="s">
        <v>57</v>
      </c>
      <c r="D1322" s="57"/>
      <c r="E1322" s="57"/>
      <c r="F1322" s="330"/>
      <c r="G1322" s="330"/>
      <c r="H1322" s="330"/>
    </row>
    <row r="1323" spans="1:8" ht="13.5" customHeight="1">
      <c r="A1323" s="428"/>
      <c r="B1323" s="429"/>
      <c r="C1323" s="27" t="s">
        <v>58</v>
      </c>
      <c r="D1323" s="41"/>
      <c r="E1323" s="30"/>
      <c r="F1323" s="31"/>
      <c r="G1323" s="31"/>
      <c r="H1323" s="31"/>
    </row>
    <row r="1324" spans="1:8" ht="13.5" customHeight="1">
      <c r="A1324" s="428"/>
      <c r="B1324" s="429"/>
      <c r="C1324" s="28" t="s">
        <v>65</v>
      </c>
      <c r="D1324" s="42">
        <f>SUM(D1321:D1323)</f>
        <v>2000000</v>
      </c>
      <c r="E1324" s="42">
        <f>SUM(E1321:E1323)</f>
        <v>0</v>
      </c>
      <c r="F1324" s="314">
        <f>SUM(F1321:F1323)</f>
        <v>0</v>
      </c>
      <c r="G1324" s="314">
        <f>SUM(G1321:G1323)</f>
        <v>2000000</v>
      </c>
      <c r="H1324" s="314">
        <f>SUM(H1321:H1323)</f>
        <v>0</v>
      </c>
    </row>
    <row r="1325" spans="1:8" ht="16.5">
      <c r="A1325" s="428" t="s">
        <v>1009</v>
      </c>
      <c r="B1325" s="429" t="s">
        <v>1015</v>
      </c>
      <c r="C1325" s="27" t="s">
        <v>56</v>
      </c>
      <c r="D1325" s="41">
        <v>2000000</v>
      </c>
      <c r="E1325" s="30"/>
      <c r="F1325" s="30"/>
      <c r="G1325" s="30">
        <f>D1325</f>
        <v>2000000</v>
      </c>
      <c r="H1325" s="30"/>
    </row>
    <row r="1326" spans="1:8" ht="16.5">
      <c r="A1326" s="428"/>
      <c r="B1326" s="429"/>
      <c r="C1326" s="27" t="s">
        <v>57</v>
      </c>
      <c r="D1326" s="57"/>
      <c r="E1326" s="57"/>
      <c r="F1326" s="330"/>
      <c r="G1326" s="330"/>
      <c r="H1326" s="330"/>
    </row>
    <row r="1327" spans="1:8" ht="12" customHeight="1">
      <c r="A1327" s="428"/>
      <c r="B1327" s="429"/>
      <c r="C1327" s="27" t="s">
        <v>58</v>
      </c>
      <c r="D1327" s="41"/>
      <c r="E1327" s="30"/>
      <c r="F1327" s="31"/>
      <c r="G1327" s="31"/>
      <c r="H1327" s="31"/>
    </row>
    <row r="1328" spans="1:8" ht="16.5">
      <c r="A1328" s="428"/>
      <c r="B1328" s="429"/>
      <c r="C1328" s="28" t="s">
        <v>65</v>
      </c>
      <c r="D1328" s="42">
        <f>SUM(D1325:D1327)</f>
        <v>2000000</v>
      </c>
      <c r="E1328" s="42">
        <f>SUM(E1325:E1327)</f>
        <v>0</v>
      </c>
      <c r="F1328" s="314">
        <f>SUM(F1325:F1327)</f>
        <v>0</v>
      </c>
      <c r="G1328" s="314">
        <f>SUM(G1325:G1327)</f>
        <v>2000000</v>
      </c>
      <c r="H1328" s="314">
        <f>SUM(H1325:H1327)</f>
        <v>0</v>
      </c>
    </row>
    <row r="1329" spans="1:8" ht="16.5">
      <c r="A1329" s="172" t="s">
        <v>1017</v>
      </c>
      <c r="B1329" s="172"/>
      <c r="C1329" s="172"/>
      <c r="D1329" s="172" t="s">
        <v>40</v>
      </c>
      <c r="E1329" s="172"/>
      <c r="F1329" s="320" t="s">
        <v>1016</v>
      </c>
      <c r="G1329" s="320"/>
      <c r="H1329" s="320"/>
    </row>
    <row r="1330" spans="1:8" ht="16.5">
      <c r="A1330" s="172" t="s">
        <v>146</v>
      </c>
      <c r="B1330" s="172"/>
      <c r="C1330" s="172"/>
      <c r="D1330" s="172" t="s">
        <v>41</v>
      </c>
      <c r="E1330" s="172"/>
      <c r="F1330" s="320" t="s">
        <v>147</v>
      </c>
      <c r="G1330" s="320"/>
      <c r="H1330" s="320"/>
    </row>
    <row r="1331" spans="1:8" ht="16.5">
      <c r="A1331" s="413" t="s">
        <v>64</v>
      </c>
      <c r="B1331" s="413"/>
      <c r="C1331" s="147"/>
      <c r="D1331" s="147" t="s">
        <v>42</v>
      </c>
      <c r="E1331" s="145"/>
      <c r="F1331" s="413" t="s">
        <v>557</v>
      </c>
      <c r="G1331" s="413"/>
      <c r="H1331" s="413"/>
    </row>
    <row r="1332" spans="1:8" ht="33.75" customHeight="1">
      <c r="A1332" s="413" t="s">
        <v>952</v>
      </c>
      <c r="B1332" s="413"/>
      <c r="C1332" s="147"/>
      <c r="D1332" s="147" t="s">
        <v>43</v>
      </c>
      <c r="E1332" s="145"/>
      <c r="F1332" s="414" t="s">
        <v>1018</v>
      </c>
      <c r="G1332" s="414"/>
      <c r="H1332" s="414"/>
    </row>
    <row r="1333" spans="1:8" ht="16.5">
      <c r="A1333" s="148"/>
      <c r="B1333" s="146"/>
      <c r="C1333" s="40"/>
      <c r="D1333" s="169"/>
      <c r="E1333" s="150"/>
      <c r="F1333" s="335"/>
      <c r="G1333" s="303" t="s">
        <v>44</v>
      </c>
      <c r="H1333" s="304" t="s">
        <v>0</v>
      </c>
    </row>
    <row r="1334" spans="1:8" ht="16.5">
      <c r="A1334" s="148"/>
      <c r="B1334" s="146"/>
      <c r="C1334" s="40"/>
      <c r="D1334" s="169"/>
      <c r="E1334" s="150"/>
      <c r="F1334" s="335"/>
      <c r="G1334" s="304" t="s">
        <v>45</v>
      </c>
      <c r="H1334" s="304" t="s">
        <v>0</v>
      </c>
    </row>
    <row r="1335" spans="1:8" ht="16.5">
      <c r="A1335" s="148"/>
      <c r="B1335" s="146"/>
      <c r="C1335" s="40"/>
      <c r="D1335" s="169"/>
      <c r="E1335" s="46"/>
      <c r="F1335" s="336"/>
      <c r="G1335" s="304" t="s">
        <v>46</v>
      </c>
      <c r="H1335" s="304"/>
    </row>
    <row r="1336" spans="1:8" ht="33">
      <c r="A1336" s="159" t="s">
        <v>47</v>
      </c>
      <c r="B1336" s="79" t="s">
        <v>48</v>
      </c>
      <c r="C1336" s="79" t="s">
        <v>49</v>
      </c>
      <c r="D1336" s="162" t="s">
        <v>50</v>
      </c>
      <c r="E1336" s="163" t="s">
        <v>51</v>
      </c>
      <c r="F1336" s="328"/>
      <c r="G1336" s="328"/>
      <c r="H1336" s="333"/>
    </row>
    <row r="1337" spans="1:8" ht="16.5">
      <c r="A1337" s="159"/>
      <c r="B1337" s="164"/>
      <c r="C1337" s="165"/>
      <c r="D1337" s="160"/>
      <c r="E1337" s="151" t="s">
        <v>52</v>
      </c>
      <c r="F1337" s="304" t="s">
        <v>53</v>
      </c>
      <c r="G1337" s="304" t="s">
        <v>54</v>
      </c>
      <c r="H1337" s="304" t="s">
        <v>55</v>
      </c>
    </row>
    <row r="1338" spans="1:8" ht="16.5">
      <c r="A1338" s="171">
        <v>1</v>
      </c>
      <c r="B1338" s="171">
        <v>2</v>
      </c>
      <c r="C1338" s="179">
        <v>3</v>
      </c>
      <c r="D1338" s="180">
        <v>4</v>
      </c>
      <c r="E1338" s="179">
        <v>5</v>
      </c>
      <c r="F1338" s="329">
        <v>6</v>
      </c>
      <c r="G1338" s="329">
        <v>7</v>
      </c>
      <c r="H1338" s="329">
        <v>8</v>
      </c>
    </row>
    <row r="1339" spans="1:8" ht="16.5">
      <c r="A1339" s="428" t="s">
        <v>954</v>
      </c>
      <c r="B1339" s="429" t="s">
        <v>1019</v>
      </c>
      <c r="C1339" s="27" t="s">
        <v>56</v>
      </c>
      <c r="D1339" s="41">
        <v>80000000</v>
      </c>
      <c r="E1339" s="30"/>
      <c r="F1339" s="30"/>
      <c r="G1339" s="30">
        <f>D1339/2</f>
        <v>40000000</v>
      </c>
      <c r="H1339" s="30">
        <f>G1339</f>
        <v>40000000</v>
      </c>
    </row>
    <row r="1340" spans="1:8" ht="16.5">
      <c r="A1340" s="428"/>
      <c r="B1340" s="429"/>
      <c r="C1340" s="27" t="s">
        <v>57</v>
      </c>
      <c r="D1340" s="57"/>
      <c r="E1340" s="57"/>
      <c r="F1340" s="330"/>
      <c r="G1340" s="330"/>
      <c r="H1340" s="330"/>
    </row>
    <row r="1341" spans="1:8" ht="16.5">
      <c r="A1341" s="428"/>
      <c r="B1341" s="429"/>
      <c r="C1341" s="27" t="s">
        <v>58</v>
      </c>
      <c r="D1341" s="41"/>
      <c r="E1341" s="30"/>
      <c r="F1341" s="31"/>
      <c r="G1341" s="31"/>
      <c r="H1341" s="31"/>
    </row>
    <row r="1342" spans="1:8" ht="16.5">
      <c r="A1342" s="428"/>
      <c r="B1342" s="429"/>
      <c r="C1342" s="28" t="s">
        <v>65</v>
      </c>
      <c r="D1342" s="42">
        <f>SUM(D1339:D1341)</f>
        <v>80000000</v>
      </c>
      <c r="E1342" s="42">
        <f>SUM(E1339:E1341)</f>
        <v>0</v>
      </c>
      <c r="F1342" s="314">
        <f>SUM(F1339:F1341)</f>
        <v>0</v>
      </c>
      <c r="G1342" s="314">
        <f>SUM(G1339:G1341)</f>
        <v>40000000</v>
      </c>
      <c r="H1342" s="314">
        <f>SUM(H1339:H1341)</f>
        <v>40000000</v>
      </c>
    </row>
    <row r="1343" spans="1:8" ht="16.5">
      <c r="A1343" s="428" t="s">
        <v>955</v>
      </c>
      <c r="B1343" s="429" t="s">
        <v>1020</v>
      </c>
      <c r="C1343" s="27" t="s">
        <v>56</v>
      </c>
      <c r="D1343" s="41">
        <v>15000000</v>
      </c>
      <c r="E1343" s="30"/>
      <c r="F1343" s="30"/>
      <c r="G1343" s="30">
        <f>D1343/2</f>
        <v>7500000</v>
      </c>
      <c r="H1343" s="30">
        <f>G1343</f>
        <v>7500000</v>
      </c>
    </row>
    <row r="1344" spans="1:8" ht="16.5">
      <c r="A1344" s="428"/>
      <c r="B1344" s="429"/>
      <c r="C1344" s="27" t="s">
        <v>57</v>
      </c>
      <c r="D1344" s="57"/>
      <c r="E1344" s="57"/>
      <c r="F1344" s="330"/>
      <c r="G1344" s="330"/>
      <c r="H1344" s="330"/>
    </row>
    <row r="1345" spans="1:8" ht="16.5">
      <c r="A1345" s="428"/>
      <c r="B1345" s="429"/>
      <c r="C1345" s="27" t="s">
        <v>58</v>
      </c>
      <c r="D1345" s="41"/>
      <c r="E1345" s="30"/>
      <c r="F1345" s="31"/>
      <c r="G1345" s="31"/>
      <c r="H1345" s="31"/>
    </row>
    <row r="1346" spans="1:8" ht="16.5">
      <c r="A1346" s="428"/>
      <c r="B1346" s="429"/>
      <c r="C1346" s="28" t="s">
        <v>65</v>
      </c>
      <c r="D1346" s="42">
        <f>SUM(D1343:D1345)</f>
        <v>15000000</v>
      </c>
      <c r="E1346" s="42">
        <f>SUM(E1343:E1345)</f>
        <v>0</v>
      </c>
      <c r="F1346" s="314">
        <f>SUM(F1343:F1345)</f>
        <v>0</v>
      </c>
      <c r="G1346" s="314">
        <f>SUM(G1343:G1345)</f>
        <v>7500000</v>
      </c>
      <c r="H1346" s="314">
        <f>SUM(H1343:H1345)</f>
        <v>7500000</v>
      </c>
    </row>
    <row r="1347" spans="1:8" ht="16.5">
      <c r="A1347" s="428" t="s">
        <v>956</v>
      </c>
      <c r="B1347" s="429" t="s">
        <v>1021</v>
      </c>
      <c r="C1347" s="27" t="s">
        <v>56</v>
      </c>
      <c r="D1347" s="41">
        <v>18000000</v>
      </c>
      <c r="E1347" s="30"/>
      <c r="F1347" s="30"/>
      <c r="G1347" s="30">
        <v>9000000</v>
      </c>
      <c r="H1347" s="30">
        <f>G1347</f>
        <v>9000000</v>
      </c>
    </row>
    <row r="1348" spans="1:8" ht="16.5">
      <c r="A1348" s="428"/>
      <c r="B1348" s="429"/>
      <c r="C1348" s="27" t="s">
        <v>57</v>
      </c>
      <c r="D1348" s="57"/>
      <c r="E1348" s="57"/>
      <c r="F1348" s="330"/>
      <c r="G1348" s="330"/>
      <c r="H1348" s="330"/>
    </row>
    <row r="1349" spans="1:8" ht="16.5">
      <c r="A1349" s="428"/>
      <c r="B1349" s="429"/>
      <c r="C1349" s="27" t="s">
        <v>58</v>
      </c>
      <c r="D1349" s="41"/>
      <c r="E1349" s="30"/>
      <c r="F1349" s="31"/>
      <c r="G1349" s="31"/>
      <c r="H1349" s="31"/>
    </row>
    <row r="1350" spans="1:8" ht="16.5">
      <c r="A1350" s="428"/>
      <c r="B1350" s="429"/>
      <c r="C1350" s="28" t="s">
        <v>65</v>
      </c>
      <c r="D1350" s="42">
        <f>SUM(D1347:D1349)</f>
        <v>18000000</v>
      </c>
      <c r="E1350" s="42">
        <f>SUM(E1347:E1349)</f>
        <v>0</v>
      </c>
      <c r="F1350" s="314">
        <f>SUM(F1347:F1349)</f>
        <v>0</v>
      </c>
      <c r="G1350" s="314">
        <f>SUM(G1347:G1349)</f>
        <v>9000000</v>
      </c>
      <c r="H1350" s="314">
        <f>SUM(H1347:H1349)</f>
        <v>9000000</v>
      </c>
    </row>
    <row r="1352" spans="1:8" ht="16.5">
      <c r="A1352" s="172" t="s">
        <v>1017</v>
      </c>
      <c r="B1352" s="172"/>
      <c r="C1352" s="172"/>
      <c r="D1352" s="172" t="s">
        <v>40</v>
      </c>
      <c r="E1352" s="172"/>
      <c r="F1352" s="320" t="s">
        <v>1016</v>
      </c>
      <c r="G1352" s="320"/>
      <c r="H1352" s="320"/>
    </row>
    <row r="1353" spans="1:8" ht="16.5">
      <c r="A1353" s="172" t="s">
        <v>146</v>
      </c>
      <c r="B1353" s="172"/>
      <c r="C1353" s="172"/>
      <c r="D1353" s="172" t="s">
        <v>41</v>
      </c>
      <c r="E1353" s="172"/>
      <c r="F1353" s="320" t="s">
        <v>147</v>
      </c>
      <c r="G1353" s="320"/>
      <c r="H1353" s="320"/>
    </row>
    <row r="1354" spans="1:8" ht="16.5">
      <c r="A1354" s="413" t="s">
        <v>64</v>
      </c>
      <c r="B1354" s="413"/>
      <c r="C1354" s="147"/>
      <c r="D1354" s="147" t="s">
        <v>42</v>
      </c>
      <c r="E1354" s="145"/>
      <c r="F1354" s="413" t="s">
        <v>557</v>
      </c>
      <c r="G1354" s="413"/>
      <c r="H1354" s="413"/>
    </row>
    <row r="1355" spans="1:8" ht="33" customHeight="1">
      <c r="A1355" s="413" t="s">
        <v>1022</v>
      </c>
      <c r="B1355" s="413"/>
      <c r="C1355" s="147"/>
      <c r="D1355" s="147" t="s">
        <v>43</v>
      </c>
      <c r="E1355" s="145"/>
      <c r="F1355" s="414" t="s">
        <v>1023</v>
      </c>
      <c r="G1355" s="414"/>
      <c r="H1355" s="414"/>
    </row>
    <row r="1356" spans="1:8" ht="16.5">
      <c r="A1356" s="148"/>
      <c r="B1356" s="146"/>
      <c r="C1356" s="40"/>
      <c r="D1356" s="169"/>
      <c r="E1356" s="150"/>
      <c r="F1356" s="335"/>
      <c r="G1356" s="303" t="s">
        <v>44</v>
      </c>
      <c r="H1356" s="304" t="s">
        <v>0</v>
      </c>
    </row>
    <row r="1357" spans="1:8" ht="16.5">
      <c r="A1357" s="148"/>
      <c r="B1357" s="146"/>
      <c r="C1357" s="40"/>
      <c r="D1357" s="169"/>
      <c r="E1357" s="150"/>
      <c r="F1357" s="335"/>
      <c r="G1357" s="304" t="s">
        <v>45</v>
      </c>
      <c r="H1357" s="304" t="s">
        <v>0</v>
      </c>
    </row>
    <row r="1358" spans="1:8" ht="16.5">
      <c r="A1358" s="148"/>
      <c r="B1358" s="146"/>
      <c r="C1358" s="40"/>
      <c r="D1358" s="169"/>
      <c r="E1358" s="46"/>
      <c r="F1358" s="336"/>
      <c r="G1358" s="304" t="s">
        <v>46</v>
      </c>
      <c r="H1358" s="304"/>
    </row>
    <row r="1359" spans="1:8" ht="33">
      <c r="A1359" s="159" t="s">
        <v>47</v>
      </c>
      <c r="B1359" s="79" t="s">
        <v>48</v>
      </c>
      <c r="C1359" s="79" t="s">
        <v>49</v>
      </c>
      <c r="D1359" s="162" t="s">
        <v>50</v>
      </c>
      <c r="E1359" s="163" t="s">
        <v>51</v>
      </c>
      <c r="F1359" s="328"/>
      <c r="G1359" s="328"/>
      <c r="H1359" s="333"/>
    </row>
    <row r="1360" spans="1:8" ht="16.5">
      <c r="A1360" s="159"/>
      <c r="B1360" s="164"/>
      <c r="C1360" s="165"/>
      <c r="D1360" s="160"/>
      <c r="E1360" s="151" t="s">
        <v>52</v>
      </c>
      <c r="F1360" s="304" t="s">
        <v>53</v>
      </c>
      <c r="G1360" s="304" t="s">
        <v>54</v>
      </c>
      <c r="H1360" s="304" t="s">
        <v>55</v>
      </c>
    </row>
    <row r="1361" spans="1:8" ht="16.5">
      <c r="A1361" s="171">
        <v>1</v>
      </c>
      <c r="B1361" s="171">
        <v>2</v>
      </c>
      <c r="C1361" s="179">
        <v>3</v>
      </c>
      <c r="D1361" s="180">
        <v>4</v>
      </c>
      <c r="E1361" s="179">
        <v>5</v>
      </c>
      <c r="F1361" s="329">
        <v>6</v>
      </c>
      <c r="G1361" s="329">
        <v>7</v>
      </c>
      <c r="H1361" s="329">
        <v>8</v>
      </c>
    </row>
    <row r="1362" spans="1:8" ht="16.5">
      <c r="A1362" s="428" t="s">
        <v>1024</v>
      </c>
      <c r="B1362" s="429" t="s">
        <v>1026</v>
      </c>
      <c r="C1362" s="27" t="s">
        <v>56</v>
      </c>
      <c r="D1362" s="41">
        <v>8000000</v>
      </c>
      <c r="E1362" s="30"/>
      <c r="F1362" s="30">
        <v>4000000</v>
      </c>
      <c r="G1362" s="30">
        <f>F1362</f>
        <v>4000000</v>
      </c>
      <c r="H1362" s="30"/>
    </row>
    <row r="1363" spans="1:8" ht="16.5">
      <c r="A1363" s="428"/>
      <c r="B1363" s="429"/>
      <c r="C1363" s="27" t="s">
        <v>57</v>
      </c>
      <c r="D1363" s="57"/>
      <c r="E1363" s="57"/>
      <c r="F1363" s="330"/>
      <c r="G1363" s="330"/>
      <c r="H1363" s="330"/>
    </row>
    <row r="1364" spans="1:8" ht="16.5">
      <c r="A1364" s="428"/>
      <c r="B1364" s="429"/>
      <c r="C1364" s="27" t="s">
        <v>58</v>
      </c>
      <c r="D1364" s="41"/>
      <c r="E1364" s="30"/>
      <c r="F1364" s="31"/>
      <c r="G1364" s="31"/>
      <c r="H1364" s="31"/>
    </row>
    <row r="1365" spans="1:8" ht="16.5">
      <c r="A1365" s="428"/>
      <c r="B1365" s="429"/>
      <c r="C1365" s="28" t="s">
        <v>65</v>
      </c>
      <c r="D1365" s="42">
        <f>SUM(D1362:D1364)</f>
        <v>8000000</v>
      </c>
      <c r="E1365" s="42">
        <f>SUM(E1362:E1364)</f>
        <v>0</v>
      </c>
      <c r="F1365" s="314">
        <f>SUM(F1362:F1364)</f>
        <v>4000000</v>
      </c>
      <c r="G1365" s="314">
        <f>SUM(G1362:G1364)</f>
        <v>4000000</v>
      </c>
      <c r="H1365" s="314">
        <f>SUM(H1362:H1364)</f>
        <v>0</v>
      </c>
    </row>
    <row r="1366" spans="1:8" ht="16.5">
      <c r="A1366" s="428" t="s">
        <v>1025</v>
      </c>
      <c r="B1366" s="429" t="s">
        <v>1027</v>
      </c>
      <c r="C1366" s="27" t="s">
        <v>56</v>
      </c>
      <c r="D1366" s="41">
        <v>75492450</v>
      </c>
      <c r="E1366" s="30"/>
      <c r="F1366" s="30">
        <f>D1366/3</f>
        <v>25164150</v>
      </c>
      <c r="G1366" s="30">
        <f>F1366</f>
        <v>25164150</v>
      </c>
      <c r="H1366" s="30">
        <f>G1366</f>
        <v>25164150</v>
      </c>
    </row>
    <row r="1367" spans="1:8" ht="16.5">
      <c r="A1367" s="428"/>
      <c r="B1367" s="429"/>
      <c r="C1367" s="27" t="s">
        <v>57</v>
      </c>
      <c r="D1367" s="57"/>
      <c r="E1367" s="57"/>
      <c r="F1367" s="330"/>
      <c r="G1367" s="330"/>
      <c r="H1367" s="330"/>
    </row>
    <row r="1368" spans="1:8" ht="16.5">
      <c r="A1368" s="428"/>
      <c r="B1368" s="429"/>
      <c r="C1368" s="27" t="s">
        <v>58</v>
      </c>
      <c r="D1368" s="41"/>
      <c r="E1368" s="30"/>
      <c r="F1368" s="31"/>
      <c r="G1368" s="31"/>
      <c r="H1368" s="31"/>
    </row>
    <row r="1369" spans="1:8" ht="16.5">
      <c r="A1369" s="428"/>
      <c r="B1369" s="429"/>
      <c r="C1369" s="28" t="s">
        <v>65</v>
      </c>
      <c r="D1369" s="42">
        <f>SUM(D1366:D1368)</f>
        <v>75492450</v>
      </c>
      <c r="E1369" s="42">
        <f>SUM(E1366:E1368)</f>
        <v>0</v>
      </c>
      <c r="F1369" s="314">
        <f>SUM(F1366:F1368)</f>
        <v>25164150</v>
      </c>
      <c r="G1369" s="314">
        <f>SUM(G1366:G1368)</f>
        <v>25164150</v>
      </c>
      <c r="H1369" s="314">
        <f>SUM(H1366:H1368)</f>
        <v>25164150</v>
      </c>
    </row>
    <row r="1372" spans="1:8" ht="16.5">
      <c r="A1372" s="172" t="s">
        <v>1017</v>
      </c>
      <c r="B1372" s="172"/>
      <c r="C1372" s="172"/>
      <c r="D1372" s="172" t="s">
        <v>40</v>
      </c>
      <c r="E1372" s="172"/>
      <c r="F1372" s="320" t="s">
        <v>1016</v>
      </c>
      <c r="G1372" s="320"/>
      <c r="H1372" s="320"/>
    </row>
    <row r="1373" spans="1:8" ht="16.5">
      <c r="A1373" s="172" t="s">
        <v>146</v>
      </c>
      <c r="B1373" s="172"/>
      <c r="C1373" s="172"/>
      <c r="D1373" s="172" t="s">
        <v>41</v>
      </c>
      <c r="E1373" s="172"/>
      <c r="F1373" s="320" t="s">
        <v>147</v>
      </c>
      <c r="G1373" s="320"/>
      <c r="H1373" s="320"/>
    </row>
    <row r="1374" spans="1:8" ht="16.5">
      <c r="A1374" s="413" t="s">
        <v>64</v>
      </c>
      <c r="B1374" s="413"/>
      <c r="C1374" s="147"/>
      <c r="D1374" s="147" t="s">
        <v>42</v>
      </c>
      <c r="E1374" s="145"/>
      <c r="F1374" s="413" t="s">
        <v>557</v>
      </c>
      <c r="G1374" s="413"/>
      <c r="H1374" s="413"/>
    </row>
    <row r="1375" spans="1:8" ht="32.25" customHeight="1">
      <c r="A1375" s="413" t="s">
        <v>960</v>
      </c>
      <c r="B1375" s="413"/>
      <c r="C1375" s="147"/>
      <c r="D1375" s="147" t="s">
        <v>43</v>
      </c>
      <c r="E1375" s="145"/>
      <c r="F1375" s="414" t="s">
        <v>950</v>
      </c>
      <c r="G1375" s="414"/>
      <c r="H1375" s="414"/>
    </row>
    <row r="1376" spans="1:8" ht="16.5">
      <c r="A1376" s="148"/>
      <c r="B1376" s="146"/>
      <c r="C1376" s="40"/>
      <c r="D1376" s="169"/>
      <c r="E1376" s="150"/>
      <c r="F1376" s="335"/>
      <c r="G1376" s="303" t="s">
        <v>44</v>
      </c>
      <c r="H1376" s="304" t="s">
        <v>0</v>
      </c>
    </row>
    <row r="1377" spans="1:8" ht="16.5">
      <c r="A1377" s="148"/>
      <c r="B1377" s="146"/>
      <c r="C1377" s="40"/>
      <c r="D1377" s="169"/>
      <c r="E1377" s="150"/>
      <c r="F1377" s="335"/>
      <c r="G1377" s="304" t="s">
        <v>45</v>
      </c>
      <c r="H1377" s="304" t="s">
        <v>0</v>
      </c>
    </row>
    <row r="1378" spans="1:8" ht="16.5">
      <c r="A1378" s="148"/>
      <c r="B1378" s="146"/>
      <c r="C1378" s="40"/>
      <c r="D1378" s="169"/>
      <c r="E1378" s="46"/>
      <c r="F1378" s="336"/>
      <c r="G1378" s="304" t="s">
        <v>46</v>
      </c>
      <c r="H1378" s="304"/>
    </row>
    <row r="1379" spans="1:8" ht="33">
      <c r="A1379" s="159" t="s">
        <v>47</v>
      </c>
      <c r="B1379" s="79" t="s">
        <v>48</v>
      </c>
      <c r="C1379" s="79" t="s">
        <v>49</v>
      </c>
      <c r="D1379" s="162" t="s">
        <v>50</v>
      </c>
      <c r="E1379" s="163" t="s">
        <v>51</v>
      </c>
      <c r="F1379" s="328"/>
      <c r="G1379" s="328"/>
      <c r="H1379" s="333"/>
    </row>
    <row r="1380" spans="1:8" ht="16.5">
      <c r="A1380" s="159"/>
      <c r="B1380" s="164"/>
      <c r="C1380" s="165"/>
      <c r="D1380" s="160"/>
      <c r="E1380" s="151" t="s">
        <v>52</v>
      </c>
      <c r="F1380" s="304" t="s">
        <v>53</v>
      </c>
      <c r="G1380" s="304" t="s">
        <v>54</v>
      </c>
      <c r="H1380" s="304" t="s">
        <v>55</v>
      </c>
    </row>
    <row r="1381" spans="1:8" ht="16.5">
      <c r="A1381" s="171">
        <v>1</v>
      </c>
      <c r="B1381" s="171">
        <v>2</v>
      </c>
      <c r="C1381" s="179">
        <v>3</v>
      </c>
      <c r="D1381" s="180">
        <v>4</v>
      </c>
      <c r="E1381" s="179">
        <v>5</v>
      </c>
      <c r="F1381" s="329">
        <v>6</v>
      </c>
      <c r="G1381" s="329">
        <v>7</v>
      </c>
      <c r="H1381" s="329">
        <v>8</v>
      </c>
    </row>
    <row r="1382" spans="1:8" ht="16.5">
      <c r="A1382" s="428" t="s">
        <v>1028</v>
      </c>
      <c r="B1382" s="429" t="s">
        <v>1030</v>
      </c>
      <c r="C1382" s="27" t="s">
        <v>56</v>
      </c>
      <c r="D1382" s="41">
        <v>3600000</v>
      </c>
      <c r="E1382" s="30"/>
      <c r="F1382" s="30">
        <f>D1382/2</f>
        <v>1800000</v>
      </c>
      <c r="G1382" s="30">
        <f>F1382</f>
        <v>1800000</v>
      </c>
      <c r="H1382" s="30"/>
    </row>
    <row r="1383" spans="1:8" ht="16.5">
      <c r="A1383" s="428"/>
      <c r="B1383" s="429"/>
      <c r="C1383" s="27" t="s">
        <v>57</v>
      </c>
      <c r="D1383" s="57"/>
      <c r="E1383" s="57"/>
      <c r="F1383" s="330"/>
      <c r="G1383" s="330"/>
      <c r="H1383" s="330"/>
    </row>
    <row r="1384" spans="1:8" ht="16.5">
      <c r="A1384" s="428"/>
      <c r="B1384" s="429"/>
      <c r="C1384" s="27" t="s">
        <v>58</v>
      </c>
      <c r="D1384" s="41"/>
      <c r="E1384" s="30"/>
      <c r="F1384" s="31"/>
      <c r="G1384" s="31"/>
      <c r="H1384" s="31"/>
    </row>
    <row r="1385" spans="1:8" ht="16.5">
      <c r="A1385" s="428"/>
      <c r="B1385" s="429"/>
      <c r="C1385" s="28" t="s">
        <v>65</v>
      </c>
      <c r="D1385" s="42">
        <f>SUM(D1382:D1384)</f>
        <v>3600000</v>
      </c>
      <c r="E1385" s="42">
        <f>SUM(E1382:E1384)</f>
        <v>0</v>
      </c>
      <c r="F1385" s="314">
        <f>SUM(F1382:F1384)</f>
        <v>1800000</v>
      </c>
      <c r="G1385" s="314">
        <f>SUM(G1382:G1384)</f>
        <v>1800000</v>
      </c>
      <c r="H1385" s="314">
        <f>SUM(H1382:H1384)</f>
        <v>0</v>
      </c>
    </row>
    <row r="1386" spans="1:8" ht="16.5">
      <c r="A1386" s="428" t="s">
        <v>1029</v>
      </c>
      <c r="B1386" s="429" t="s">
        <v>1031</v>
      </c>
      <c r="C1386" s="27" t="s">
        <v>56</v>
      </c>
      <c r="D1386" s="41">
        <v>10000000</v>
      </c>
      <c r="E1386" s="30"/>
      <c r="F1386" s="30">
        <f>D1386/2</f>
        <v>5000000</v>
      </c>
      <c r="G1386" s="30">
        <f>F1386</f>
        <v>5000000</v>
      </c>
      <c r="H1386" s="30"/>
    </row>
    <row r="1387" spans="1:8" ht="16.5">
      <c r="A1387" s="428"/>
      <c r="B1387" s="429"/>
      <c r="C1387" s="27" t="s">
        <v>57</v>
      </c>
      <c r="D1387" s="57"/>
      <c r="E1387" s="57"/>
      <c r="F1387" s="330"/>
      <c r="G1387" s="330"/>
      <c r="H1387" s="330"/>
    </row>
    <row r="1388" spans="1:8" ht="16.5">
      <c r="A1388" s="428"/>
      <c r="B1388" s="429"/>
      <c r="C1388" s="27" t="s">
        <v>58</v>
      </c>
      <c r="D1388" s="41"/>
      <c r="E1388" s="30"/>
      <c r="F1388" s="31"/>
      <c r="G1388" s="31"/>
      <c r="H1388" s="31"/>
    </row>
    <row r="1389" spans="1:8" ht="16.5">
      <c r="A1389" s="428"/>
      <c r="B1389" s="429"/>
      <c r="C1389" s="28" t="s">
        <v>65</v>
      </c>
      <c r="D1389" s="42">
        <f>SUM(D1386:D1388)</f>
        <v>10000000</v>
      </c>
      <c r="E1389" s="42">
        <f>SUM(E1386:E1388)</f>
        <v>0</v>
      </c>
      <c r="F1389" s="314">
        <f>SUM(F1386:F1388)</f>
        <v>5000000</v>
      </c>
      <c r="G1389" s="314">
        <f>SUM(G1386:G1388)</f>
        <v>5000000</v>
      </c>
      <c r="H1389" s="314">
        <f>SUM(H1386:H1388)</f>
        <v>0</v>
      </c>
    </row>
    <row r="1392" spans="1:8" ht="16.5">
      <c r="A1392" s="172" t="s">
        <v>1017</v>
      </c>
      <c r="B1392" s="172"/>
      <c r="C1392" s="172"/>
      <c r="D1392" s="172" t="s">
        <v>40</v>
      </c>
      <c r="E1392" s="172"/>
      <c r="F1392" s="320" t="s">
        <v>1016</v>
      </c>
      <c r="G1392" s="320"/>
      <c r="H1392" s="320"/>
    </row>
    <row r="1393" spans="1:8" ht="16.5">
      <c r="A1393" s="172" t="s">
        <v>146</v>
      </c>
      <c r="B1393" s="172"/>
      <c r="C1393" s="172"/>
      <c r="D1393" s="172" t="s">
        <v>41</v>
      </c>
      <c r="E1393" s="172"/>
      <c r="F1393" s="320" t="s">
        <v>147</v>
      </c>
      <c r="G1393" s="320"/>
      <c r="H1393" s="320"/>
    </row>
    <row r="1394" spans="1:8" ht="16.5">
      <c r="A1394" s="413" t="s">
        <v>64</v>
      </c>
      <c r="B1394" s="413"/>
      <c r="C1394" s="147"/>
      <c r="D1394" s="147" t="s">
        <v>42</v>
      </c>
      <c r="E1394" s="145"/>
      <c r="F1394" s="413" t="s">
        <v>557</v>
      </c>
      <c r="G1394" s="413"/>
      <c r="H1394" s="413"/>
    </row>
    <row r="1395" spans="1:8" ht="47.25" customHeight="1">
      <c r="A1395" s="413" t="s">
        <v>965</v>
      </c>
      <c r="B1395" s="413"/>
      <c r="C1395" s="147"/>
      <c r="D1395" s="147" t="s">
        <v>43</v>
      </c>
      <c r="E1395" s="145"/>
      <c r="F1395" s="414" t="s">
        <v>940</v>
      </c>
      <c r="G1395" s="414"/>
      <c r="H1395" s="414"/>
    </row>
    <row r="1396" spans="1:8" ht="16.5">
      <c r="A1396" s="148"/>
      <c r="B1396" s="146"/>
      <c r="C1396" s="40"/>
      <c r="D1396" s="169"/>
      <c r="E1396" s="150"/>
      <c r="F1396" s="335"/>
      <c r="G1396" s="303" t="s">
        <v>44</v>
      </c>
      <c r="H1396" s="304" t="s">
        <v>0</v>
      </c>
    </row>
    <row r="1397" spans="1:8" ht="16.5">
      <c r="A1397" s="148"/>
      <c r="B1397" s="146"/>
      <c r="C1397" s="40"/>
      <c r="D1397" s="169"/>
      <c r="E1397" s="150"/>
      <c r="F1397" s="335"/>
      <c r="G1397" s="304" t="s">
        <v>45</v>
      </c>
      <c r="H1397" s="304" t="s">
        <v>0</v>
      </c>
    </row>
    <row r="1398" spans="1:8" ht="16.5">
      <c r="A1398" s="148"/>
      <c r="B1398" s="146"/>
      <c r="C1398" s="40"/>
      <c r="D1398" s="169"/>
      <c r="E1398" s="46"/>
      <c r="F1398" s="336"/>
      <c r="G1398" s="304" t="s">
        <v>46</v>
      </c>
      <c r="H1398" s="304"/>
    </row>
    <row r="1399" spans="1:8" ht="33">
      <c r="A1399" s="159" t="s">
        <v>47</v>
      </c>
      <c r="B1399" s="79" t="s">
        <v>48</v>
      </c>
      <c r="C1399" s="79" t="s">
        <v>49</v>
      </c>
      <c r="D1399" s="162" t="s">
        <v>50</v>
      </c>
      <c r="E1399" s="163" t="s">
        <v>51</v>
      </c>
      <c r="F1399" s="328"/>
      <c r="G1399" s="328"/>
      <c r="H1399" s="333"/>
    </row>
    <row r="1400" spans="1:8" ht="16.5">
      <c r="A1400" s="159"/>
      <c r="B1400" s="164"/>
      <c r="C1400" s="165"/>
      <c r="D1400" s="160"/>
      <c r="E1400" s="151" t="s">
        <v>52</v>
      </c>
      <c r="F1400" s="304" t="s">
        <v>53</v>
      </c>
      <c r="G1400" s="304" t="s">
        <v>54</v>
      </c>
      <c r="H1400" s="304" t="s">
        <v>55</v>
      </c>
    </row>
    <row r="1401" spans="1:8" ht="16.5">
      <c r="A1401" s="171">
        <v>1</v>
      </c>
      <c r="B1401" s="171">
        <v>2</v>
      </c>
      <c r="C1401" s="179">
        <v>3</v>
      </c>
      <c r="D1401" s="180">
        <v>4</v>
      </c>
      <c r="E1401" s="179">
        <v>5</v>
      </c>
      <c r="F1401" s="329">
        <v>6</v>
      </c>
      <c r="G1401" s="329">
        <v>7</v>
      </c>
      <c r="H1401" s="329">
        <v>8</v>
      </c>
    </row>
    <row r="1402" spans="1:8" ht="16.5">
      <c r="A1402" s="428" t="s">
        <v>661</v>
      </c>
      <c r="B1402" s="429" t="s">
        <v>1032</v>
      </c>
      <c r="C1402" s="27" t="s">
        <v>56</v>
      </c>
      <c r="D1402" s="41">
        <v>2000000</v>
      </c>
      <c r="E1402" s="30"/>
      <c r="F1402" s="30">
        <f>D1402/2</f>
        <v>1000000</v>
      </c>
      <c r="G1402" s="30">
        <f>F1402</f>
        <v>1000000</v>
      </c>
      <c r="H1402" s="30"/>
    </row>
    <row r="1403" spans="1:8" ht="16.5">
      <c r="A1403" s="428"/>
      <c r="B1403" s="429"/>
      <c r="C1403" s="27" t="s">
        <v>57</v>
      </c>
      <c r="D1403" s="57"/>
      <c r="E1403" s="57"/>
      <c r="F1403" s="330"/>
      <c r="G1403" s="330"/>
      <c r="H1403" s="330"/>
    </row>
    <row r="1404" spans="1:8" ht="16.5">
      <c r="A1404" s="428"/>
      <c r="B1404" s="429"/>
      <c r="C1404" s="27" t="s">
        <v>58</v>
      </c>
      <c r="D1404" s="41"/>
      <c r="E1404" s="30"/>
      <c r="F1404" s="31"/>
      <c r="G1404" s="31"/>
      <c r="H1404" s="31"/>
    </row>
    <row r="1405" spans="1:8" ht="16.5">
      <c r="A1405" s="428"/>
      <c r="B1405" s="429"/>
      <c r="C1405" s="28" t="s">
        <v>65</v>
      </c>
      <c r="D1405" s="42">
        <f>SUM(D1402:D1404)</f>
        <v>2000000</v>
      </c>
      <c r="E1405" s="42">
        <f>SUM(E1402:E1404)</f>
        <v>0</v>
      </c>
      <c r="F1405" s="314">
        <f>SUM(F1402:F1404)</f>
        <v>1000000</v>
      </c>
      <c r="G1405" s="314">
        <f>SUM(G1402:G1404)</f>
        <v>1000000</v>
      </c>
      <c r="H1405" s="314">
        <f>SUM(H1402:H1404)</f>
        <v>0</v>
      </c>
    </row>
    <row r="1406" spans="1:8" ht="16.5">
      <c r="A1406" s="428" t="s">
        <v>967</v>
      </c>
      <c r="B1406" s="429" t="s">
        <v>1034</v>
      </c>
      <c r="C1406" s="27" t="s">
        <v>56</v>
      </c>
      <c r="D1406" s="41">
        <v>2000000</v>
      </c>
      <c r="E1406" s="30"/>
      <c r="F1406" s="30"/>
      <c r="G1406" s="30">
        <f>D1406</f>
        <v>2000000</v>
      </c>
      <c r="H1406" s="30"/>
    </row>
    <row r="1407" spans="1:8" ht="16.5">
      <c r="A1407" s="428"/>
      <c r="B1407" s="429"/>
      <c r="C1407" s="27" t="s">
        <v>57</v>
      </c>
      <c r="D1407" s="57"/>
      <c r="E1407" s="57"/>
      <c r="F1407" s="330"/>
      <c r="G1407" s="330"/>
      <c r="H1407" s="330"/>
    </row>
    <row r="1408" spans="1:8" ht="16.5">
      <c r="A1408" s="428"/>
      <c r="B1408" s="429"/>
      <c r="C1408" s="27" t="s">
        <v>58</v>
      </c>
      <c r="D1408" s="41"/>
      <c r="E1408" s="30"/>
      <c r="F1408" s="31"/>
      <c r="G1408" s="31"/>
      <c r="H1408" s="31"/>
    </row>
    <row r="1409" spans="1:8" ht="16.5">
      <c r="A1409" s="428"/>
      <c r="B1409" s="429"/>
      <c r="C1409" s="28" t="s">
        <v>65</v>
      </c>
      <c r="D1409" s="42">
        <f>SUM(D1406:D1408)</f>
        <v>2000000</v>
      </c>
      <c r="E1409" s="42">
        <f>SUM(E1406:E1408)</f>
        <v>0</v>
      </c>
      <c r="F1409" s="314">
        <f>SUM(F1406:F1408)</f>
        <v>0</v>
      </c>
      <c r="G1409" s="314">
        <f>SUM(G1406:G1408)</f>
        <v>2000000</v>
      </c>
      <c r="H1409" s="314">
        <f>SUM(H1406:H1408)</f>
        <v>0</v>
      </c>
    </row>
    <row r="1410" spans="1:8" ht="16.5">
      <c r="A1410" s="428" t="s">
        <v>968</v>
      </c>
      <c r="B1410" s="429" t="s">
        <v>1036</v>
      </c>
      <c r="C1410" s="27" t="s">
        <v>56</v>
      </c>
      <c r="D1410" s="41">
        <v>80000000</v>
      </c>
      <c r="E1410" s="30"/>
      <c r="F1410" s="30"/>
      <c r="G1410" s="30">
        <v>40000000</v>
      </c>
      <c r="H1410" s="30">
        <f>G1410</f>
        <v>40000000</v>
      </c>
    </row>
    <row r="1411" spans="1:8" ht="16.5">
      <c r="A1411" s="428"/>
      <c r="B1411" s="429"/>
      <c r="C1411" s="27" t="s">
        <v>57</v>
      </c>
      <c r="D1411" s="57"/>
      <c r="E1411" s="57"/>
      <c r="F1411" s="330"/>
      <c r="G1411" s="330"/>
      <c r="H1411" s="330"/>
    </row>
    <row r="1412" spans="1:8" ht="16.5">
      <c r="A1412" s="428"/>
      <c r="B1412" s="429"/>
      <c r="C1412" s="27" t="s">
        <v>58</v>
      </c>
      <c r="D1412" s="41"/>
      <c r="E1412" s="30"/>
      <c r="F1412" s="31"/>
      <c r="G1412" s="31"/>
      <c r="H1412" s="31"/>
    </row>
    <row r="1413" spans="1:8" ht="16.5">
      <c r="A1413" s="428"/>
      <c r="B1413" s="429"/>
      <c r="C1413" s="28" t="s">
        <v>65</v>
      </c>
      <c r="D1413" s="42">
        <f>SUM(D1410:D1412)</f>
        <v>80000000</v>
      </c>
      <c r="E1413" s="42">
        <f>SUM(E1410:E1412)</f>
        <v>0</v>
      </c>
      <c r="F1413" s="314">
        <f>SUM(F1410:F1412)</f>
        <v>0</v>
      </c>
      <c r="G1413" s="314">
        <f>SUM(G1410:G1412)</f>
        <v>40000000</v>
      </c>
      <c r="H1413" s="314">
        <f>SUM(H1410:H1412)</f>
        <v>40000000</v>
      </c>
    </row>
    <row r="1414" spans="1:8" ht="16.5">
      <c r="A1414" s="428" t="s">
        <v>969</v>
      </c>
      <c r="B1414" s="429" t="s">
        <v>1038</v>
      </c>
      <c r="C1414" s="27" t="s">
        <v>56</v>
      </c>
      <c r="D1414" s="41">
        <v>4000000</v>
      </c>
      <c r="E1414" s="30"/>
      <c r="F1414" s="30"/>
      <c r="G1414" s="30">
        <f>D1414</f>
        <v>4000000</v>
      </c>
      <c r="H1414" s="30"/>
    </row>
    <row r="1415" spans="1:8" ht="16.5">
      <c r="A1415" s="428"/>
      <c r="B1415" s="429"/>
      <c r="C1415" s="27" t="s">
        <v>57</v>
      </c>
      <c r="D1415" s="57"/>
      <c r="E1415" s="57"/>
      <c r="F1415" s="330"/>
      <c r="G1415" s="330"/>
      <c r="H1415" s="330"/>
    </row>
    <row r="1416" spans="1:8" ht="16.5">
      <c r="A1416" s="428"/>
      <c r="B1416" s="429"/>
      <c r="C1416" s="27" t="s">
        <v>58</v>
      </c>
      <c r="D1416" s="41"/>
      <c r="E1416" s="30"/>
      <c r="F1416" s="31"/>
      <c r="G1416" s="31"/>
      <c r="H1416" s="31"/>
    </row>
    <row r="1417" spans="1:8" ht="16.5">
      <c r="A1417" s="428"/>
      <c r="B1417" s="429"/>
      <c r="C1417" s="28" t="s">
        <v>65</v>
      </c>
      <c r="D1417" s="42">
        <f>SUM(D1414:D1416)</f>
        <v>4000000</v>
      </c>
      <c r="E1417" s="42">
        <f>SUM(E1414:E1416)</f>
        <v>0</v>
      </c>
      <c r="F1417" s="314">
        <f>SUM(F1414:F1416)</f>
        <v>0</v>
      </c>
      <c r="G1417" s="314">
        <f>SUM(G1414:G1416)</f>
        <v>4000000</v>
      </c>
      <c r="H1417" s="314">
        <f>SUM(H1414:H1416)</f>
        <v>0</v>
      </c>
    </row>
    <row r="1419" spans="1:8" ht="16.5">
      <c r="A1419" s="172" t="s">
        <v>1017</v>
      </c>
      <c r="B1419" s="172"/>
      <c r="C1419" s="172"/>
      <c r="D1419" s="172" t="s">
        <v>40</v>
      </c>
      <c r="E1419" s="172"/>
      <c r="F1419" s="320" t="s">
        <v>1016</v>
      </c>
      <c r="G1419" s="320"/>
      <c r="H1419" s="320"/>
    </row>
    <row r="1420" spans="1:8" ht="16.5">
      <c r="A1420" s="172" t="s">
        <v>146</v>
      </c>
      <c r="B1420" s="172"/>
      <c r="C1420" s="172"/>
      <c r="D1420" s="172" t="s">
        <v>41</v>
      </c>
      <c r="E1420" s="172"/>
      <c r="F1420" s="320" t="s">
        <v>147</v>
      </c>
      <c r="G1420" s="320"/>
      <c r="H1420" s="320"/>
    </row>
    <row r="1421" spans="1:8" ht="16.5">
      <c r="A1421" s="413" t="s">
        <v>64</v>
      </c>
      <c r="B1421" s="413"/>
      <c r="C1421" s="147"/>
      <c r="D1421" s="147" t="s">
        <v>42</v>
      </c>
      <c r="E1421" s="145"/>
      <c r="F1421" s="413" t="s">
        <v>557</v>
      </c>
      <c r="G1421" s="413"/>
      <c r="H1421" s="413"/>
    </row>
    <row r="1422" spans="1:8" ht="34.5" customHeight="1">
      <c r="A1422" s="413" t="s">
        <v>986</v>
      </c>
      <c r="B1422" s="413"/>
      <c r="C1422" s="147"/>
      <c r="D1422" s="147" t="s">
        <v>43</v>
      </c>
      <c r="E1422" s="145"/>
      <c r="F1422" s="414" t="s">
        <v>966</v>
      </c>
      <c r="G1422" s="414"/>
      <c r="H1422" s="414"/>
    </row>
    <row r="1423" spans="1:8" ht="16.5">
      <c r="A1423" s="148"/>
      <c r="B1423" s="146"/>
      <c r="C1423" s="40"/>
      <c r="D1423" s="169"/>
      <c r="E1423" s="150"/>
      <c r="F1423" s="335"/>
      <c r="G1423" s="303" t="s">
        <v>44</v>
      </c>
      <c r="H1423" s="304" t="s">
        <v>0</v>
      </c>
    </row>
    <row r="1424" spans="1:8" ht="16.5">
      <c r="A1424" s="148"/>
      <c r="B1424" s="146"/>
      <c r="C1424" s="40"/>
      <c r="D1424" s="169"/>
      <c r="E1424" s="150"/>
      <c r="F1424" s="335"/>
      <c r="G1424" s="304" t="s">
        <v>45</v>
      </c>
      <c r="H1424" s="304" t="s">
        <v>0</v>
      </c>
    </row>
    <row r="1425" spans="1:8" ht="16.5">
      <c r="A1425" s="148"/>
      <c r="B1425" s="146"/>
      <c r="C1425" s="40"/>
      <c r="D1425" s="169"/>
      <c r="E1425" s="46"/>
      <c r="F1425" s="336"/>
      <c r="G1425" s="304" t="s">
        <v>46</v>
      </c>
      <c r="H1425" s="304"/>
    </row>
    <row r="1426" spans="1:8" ht="33">
      <c r="A1426" s="159" t="s">
        <v>47</v>
      </c>
      <c r="B1426" s="79" t="s">
        <v>48</v>
      </c>
      <c r="C1426" s="79" t="s">
        <v>49</v>
      </c>
      <c r="D1426" s="162" t="s">
        <v>50</v>
      </c>
      <c r="E1426" s="163" t="s">
        <v>51</v>
      </c>
      <c r="F1426" s="328"/>
      <c r="G1426" s="328"/>
      <c r="H1426" s="333"/>
    </row>
    <row r="1427" spans="1:8" ht="16.5">
      <c r="A1427" s="159"/>
      <c r="B1427" s="164"/>
      <c r="C1427" s="165"/>
      <c r="D1427" s="160"/>
      <c r="E1427" s="151" t="s">
        <v>52</v>
      </c>
      <c r="F1427" s="304" t="s">
        <v>53</v>
      </c>
      <c r="G1427" s="304" t="s">
        <v>54</v>
      </c>
      <c r="H1427" s="304" t="s">
        <v>55</v>
      </c>
    </row>
    <row r="1428" spans="1:8" ht="16.5">
      <c r="A1428" s="171">
        <v>1</v>
      </c>
      <c r="B1428" s="171">
        <v>2</v>
      </c>
      <c r="C1428" s="179">
        <v>3</v>
      </c>
      <c r="D1428" s="180">
        <v>4</v>
      </c>
      <c r="E1428" s="179">
        <v>5</v>
      </c>
      <c r="F1428" s="329">
        <v>6</v>
      </c>
      <c r="G1428" s="329">
        <v>7</v>
      </c>
      <c r="H1428" s="329">
        <v>8</v>
      </c>
    </row>
    <row r="1429" spans="1:8" ht="16.5">
      <c r="A1429" s="428" t="s">
        <v>988</v>
      </c>
      <c r="B1429" s="429" t="s">
        <v>1040</v>
      </c>
      <c r="C1429" s="27" t="s">
        <v>56</v>
      </c>
      <c r="D1429" s="41">
        <v>15000000</v>
      </c>
      <c r="E1429" s="30"/>
      <c r="F1429" s="30"/>
      <c r="G1429" s="30">
        <f>D1429</f>
        <v>15000000</v>
      </c>
      <c r="H1429" s="30"/>
    </row>
    <row r="1430" spans="1:8" ht="16.5">
      <c r="A1430" s="428"/>
      <c r="B1430" s="429"/>
      <c r="C1430" s="27" t="s">
        <v>57</v>
      </c>
      <c r="D1430" s="57"/>
      <c r="E1430" s="57"/>
      <c r="F1430" s="330"/>
      <c r="G1430" s="330"/>
      <c r="H1430" s="330"/>
    </row>
    <row r="1431" spans="1:8" ht="16.5">
      <c r="A1431" s="428"/>
      <c r="B1431" s="429"/>
      <c r="C1431" s="27" t="s">
        <v>58</v>
      </c>
      <c r="D1431" s="41"/>
      <c r="E1431" s="30"/>
      <c r="F1431" s="31"/>
      <c r="G1431" s="31"/>
      <c r="H1431" s="31"/>
    </row>
    <row r="1432" spans="1:8" ht="16.5">
      <c r="A1432" s="428"/>
      <c r="B1432" s="429"/>
      <c r="C1432" s="28" t="s">
        <v>65</v>
      </c>
      <c r="D1432" s="42">
        <f>SUM(D1429:D1431)</f>
        <v>15000000</v>
      </c>
      <c r="E1432" s="42">
        <f>SUM(E1429:E1431)</f>
        <v>0</v>
      </c>
      <c r="F1432" s="314">
        <f>SUM(F1429:F1431)</f>
        <v>0</v>
      </c>
      <c r="G1432" s="314">
        <f>SUM(G1429:G1431)</f>
        <v>15000000</v>
      </c>
      <c r="H1432" s="314">
        <f>SUM(H1429:H1431)</f>
        <v>0</v>
      </c>
    </row>
    <row r="1433" spans="1:8" ht="16.5">
      <c r="A1433" s="428" t="s">
        <v>1039</v>
      </c>
      <c r="B1433" s="429" t="s">
        <v>1041</v>
      </c>
      <c r="C1433" s="27" t="s">
        <v>56</v>
      </c>
      <c r="D1433" s="41">
        <v>8000000</v>
      </c>
      <c r="E1433" s="30">
        <f>D1433/4</f>
        <v>2000000</v>
      </c>
      <c r="F1433" s="30">
        <f>E1433</f>
        <v>2000000</v>
      </c>
      <c r="G1433" s="30">
        <f>F1433</f>
        <v>2000000</v>
      </c>
      <c r="H1433" s="30">
        <f>G1433</f>
        <v>2000000</v>
      </c>
    </row>
    <row r="1434" spans="1:8" ht="16.5">
      <c r="A1434" s="428"/>
      <c r="B1434" s="429"/>
      <c r="C1434" s="27" t="s">
        <v>57</v>
      </c>
      <c r="D1434" s="57"/>
      <c r="E1434" s="57"/>
      <c r="F1434" s="330"/>
      <c r="G1434" s="330"/>
      <c r="H1434" s="330"/>
    </row>
    <row r="1435" spans="1:8" ht="16.5">
      <c r="A1435" s="428"/>
      <c r="B1435" s="429"/>
      <c r="C1435" s="27" t="s">
        <v>58</v>
      </c>
      <c r="D1435" s="41"/>
      <c r="E1435" s="30"/>
      <c r="F1435" s="31"/>
      <c r="G1435" s="31"/>
      <c r="H1435" s="31"/>
    </row>
    <row r="1436" spans="1:8" ht="16.5">
      <c r="A1436" s="428"/>
      <c r="B1436" s="429"/>
      <c r="C1436" s="28" t="s">
        <v>65</v>
      </c>
      <c r="D1436" s="42">
        <f>SUM(D1433:D1435)</f>
        <v>8000000</v>
      </c>
      <c r="E1436" s="42">
        <f>SUM(E1433:E1435)</f>
        <v>2000000</v>
      </c>
      <c r="F1436" s="314">
        <f>SUM(F1433:F1435)</f>
        <v>2000000</v>
      </c>
      <c r="G1436" s="314">
        <f>SUM(G1433:G1435)</f>
        <v>2000000</v>
      </c>
      <c r="H1436" s="314">
        <f>SUM(H1433:H1435)</f>
        <v>2000000</v>
      </c>
    </row>
    <row r="1439" spans="1:8" ht="16.5">
      <c r="A1439" s="172" t="s">
        <v>1042</v>
      </c>
      <c r="B1439" s="172"/>
      <c r="C1439" s="172"/>
      <c r="D1439" s="172" t="s">
        <v>40</v>
      </c>
      <c r="E1439" s="172"/>
      <c r="F1439" s="320" t="s">
        <v>1043</v>
      </c>
      <c r="G1439" s="320"/>
      <c r="H1439" s="320"/>
    </row>
    <row r="1440" spans="1:8" ht="16.5">
      <c r="A1440" s="172" t="s">
        <v>146</v>
      </c>
      <c r="B1440" s="172"/>
      <c r="C1440" s="172"/>
      <c r="D1440" s="172" t="s">
        <v>41</v>
      </c>
      <c r="E1440" s="172"/>
      <c r="F1440" s="320" t="s">
        <v>147</v>
      </c>
      <c r="G1440" s="320"/>
      <c r="H1440" s="320"/>
    </row>
    <row r="1441" spans="1:8" ht="16.5">
      <c r="A1441" s="413" t="s">
        <v>64</v>
      </c>
      <c r="B1441" s="413"/>
      <c r="C1441" s="147"/>
      <c r="D1441" s="147" t="s">
        <v>42</v>
      </c>
      <c r="E1441" s="145"/>
      <c r="F1441" s="413" t="s">
        <v>557</v>
      </c>
      <c r="G1441" s="413"/>
      <c r="H1441" s="413"/>
    </row>
    <row r="1442" spans="1:8" ht="33.75" customHeight="1">
      <c r="A1442" s="413" t="s">
        <v>952</v>
      </c>
      <c r="B1442" s="413"/>
      <c r="C1442" s="147"/>
      <c r="D1442" s="147" t="s">
        <v>43</v>
      </c>
      <c r="E1442" s="145"/>
      <c r="F1442" s="414" t="s">
        <v>1018</v>
      </c>
      <c r="G1442" s="414"/>
      <c r="H1442" s="414"/>
    </row>
    <row r="1443" spans="1:8" ht="16.5">
      <c r="A1443" s="148"/>
      <c r="B1443" s="146"/>
      <c r="C1443" s="40"/>
      <c r="D1443" s="169"/>
      <c r="E1443" s="150"/>
      <c r="F1443" s="335"/>
      <c r="G1443" s="303" t="s">
        <v>44</v>
      </c>
      <c r="H1443" s="304" t="s">
        <v>0</v>
      </c>
    </row>
    <row r="1444" spans="1:8" ht="16.5">
      <c r="A1444" s="148"/>
      <c r="B1444" s="146"/>
      <c r="C1444" s="40"/>
      <c r="D1444" s="169"/>
      <c r="E1444" s="150"/>
      <c r="F1444" s="335"/>
      <c r="G1444" s="304" t="s">
        <v>45</v>
      </c>
      <c r="H1444" s="304" t="s">
        <v>0</v>
      </c>
    </row>
    <row r="1445" spans="1:8" ht="16.5">
      <c r="A1445" s="148"/>
      <c r="B1445" s="146"/>
      <c r="C1445" s="40"/>
      <c r="D1445" s="169"/>
      <c r="E1445" s="46"/>
      <c r="F1445" s="336"/>
      <c r="G1445" s="304" t="s">
        <v>46</v>
      </c>
      <c r="H1445" s="304"/>
    </row>
    <row r="1446" spans="1:8" ht="33">
      <c r="A1446" s="159" t="s">
        <v>47</v>
      </c>
      <c r="B1446" s="79" t="s">
        <v>48</v>
      </c>
      <c r="C1446" s="79" t="s">
        <v>49</v>
      </c>
      <c r="D1446" s="162" t="s">
        <v>50</v>
      </c>
      <c r="E1446" s="163" t="s">
        <v>51</v>
      </c>
      <c r="F1446" s="328"/>
      <c r="G1446" s="328"/>
      <c r="H1446" s="333"/>
    </row>
    <row r="1447" spans="1:8" ht="16.5">
      <c r="A1447" s="159"/>
      <c r="B1447" s="164"/>
      <c r="C1447" s="165"/>
      <c r="D1447" s="160"/>
      <c r="E1447" s="151" t="s">
        <v>52</v>
      </c>
      <c r="F1447" s="304" t="s">
        <v>53</v>
      </c>
      <c r="G1447" s="304" t="s">
        <v>54</v>
      </c>
      <c r="H1447" s="304" t="s">
        <v>55</v>
      </c>
    </row>
    <row r="1448" spans="1:8" ht="16.5">
      <c r="A1448" s="171">
        <v>1</v>
      </c>
      <c r="B1448" s="171">
        <v>2</v>
      </c>
      <c r="C1448" s="179">
        <v>3</v>
      </c>
      <c r="D1448" s="180">
        <v>4</v>
      </c>
      <c r="E1448" s="179">
        <v>5</v>
      </c>
      <c r="F1448" s="329">
        <v>6</v>
      </c>
      <c r="G1448" s="329">
        <v>7</v>
      </c>
      <c r="H1448" s="329">
        <v>8</v>
      </c>
    </row>
    <row r="1449" spans="1:8" ht="16.5">
      <c r="A1449" s="428" t="s">
        <v>954</v>
      </c>
      <c r="B1449" s="429" t="s">
        <v>1044</v>
      </c>
      <c r="C1449" s="27" t="s">
        <v>56</v>
      </c>
      <c r="D1449" s="41">
        <v>308000000</v>
      </c>
      <c r="E1449" s="30"/>
      <c r="F1449" s="30">
        <f>D1449/3</f>
        <v>102666666.66666667</v>
      </c>
      <c r="G1449" s="30">
        <f>F1449</f>
        <v>102666666.66666667</v>
      </c>
      <c r="H1449" s="30">
        <f>G1449</f>
        <v>102666666.66666667</v>
      </c>
    </row>
    <row r="1450" spans="1:8" ht="16.5">
      <c r="A1450" s="428"/>
      <c r="B1450" s="429"/>
      <c r="C1450" s="27" t="s">
        <v>57</v>
      </c>
      <c r="D1450" s="57"/>
      <c r="E1450" s="57"/>
      <c r="F1450" s="330"/>
      <c r="G1450" s="330"/>
      <c r="H1450" s="330"/>
    </row>
    <row r="1451" spans="1:8" ht="16.5">
      <c r="A1451" s="428"/>
      <c r="B1451" s="429"/>
      <c r="C1451" s="27" t="s">
        <v>58</v>
      </c>
      <c r="D1451" s="41"/>
      <c r="E1451" s="30"/>
      <c r="F1451" s="31"/>
      <c r="G1451" s="31"/>
      <c r="H1451" s="31"/>
    </row>
    <row r="1452" spans="1:8" ht="16.5">
      <c r="A1452" s="428"/>
      <c r="B1452" s="429"/>
      <c r="C1452" s="28" t="s">
        <v>65</v>
      </c>
      <c r="D1452" s="42">
        <f>SUM(D1449:D1451)</f>
        <v>308000000</v>
      </c>
      <c r="E1452" s="42">
        <f>SUM(E1449:E1451)</f>
        <v>0</v>
      </c>
      <c r="F1452" s="314">
        <f>SUM(F1449:F1451)</f>
        <v>102666666.66666667</v>
      </c>
      <c r="G1452" s="314">
        <f>SUM(G1449:G1451)</f>
        <v>102666666.66666667</v>
      </c>
      <c r="H1452" s="314">
        <f>SUM(H1449:H1451)</f>
        <v>102666666.66666667</v>
      </c>
    </row>
    <row r="1453" spans="1:8" ht="16.5">
      <c r="A1453" s="428" t="s">
        <v>955</v>
      </c>
      <c r="B1453" s="429" t="s">
        <v>1045</v>
      </c>
      <c r="C1453" s="27" t="s">
        <v>56</v>
      </c>
      <c r="D1453" s="41">
        <v>75000000</v>
      </c>
      <c r="E1453" s="30"/>
      <c r="F1453" s="30">
        <f>D1453/3</f>
        <v>25000000</v>
      </c>
      <c r="G1453" s="30">
        <f>F1453</f>
        <v>25000000</v>
      </c>
      <c r="H1453" s="30">
        <f>G1453</f>
        <v>25000000</v>
      </c>
    </row>
    <row r="1454" spans="1:8" ht="16.5">
      <c r="A1454" s="428"/>
      <c r="B1454" s="429"/>
      <c r="C1454" s="27" t="s">
        <v>57</v>
      </c>
      <c r="D1454" s="57"/>
      <c r="E1454" s="57"/>
      <c r="F1454" s="330"/>
      <c r="G1454" s="330"/>
      <c r="H1454" s="330"/>
    </row>
    <row r="1455" spans="1:8" ht="16.5">
      <c r="A1455" s="428"/>
      <c r="B1455" s="429"/>
      <c r="C1455" s="27" t="s">
        <v>58</v>
      </c>
      <c r="D1455" s="41"/>
      <c r="E1455" s="30"/>
      <c r="F1455" s="31"/>
      <c r="G1455" s="31"/>
      <c r="H1455" s="31"/>
    </row>
    <row r="1456" spans="1:8" ht="16.5">
      <c r="A1456" s="428"/>
      <c r="B1456" s="429"/>
      <c r="C1456" s="28" t="s">
        <v>65</v>
      </c>
      <c r="D1456" s="42">
        <f>SUM(D1453:D1455)</f>
        <v>75000000</v>
      </c>
      <c r="E1456" s="42">
        <f>SUM(E1453:E1455)</f>
        <v>0</v>
      </c>
      <c r="F1456" s="314">
        <f>SUM(F1453:F1455)</f>
        <v>25000000</v>
      </c>
      <c r="G1456" s="314">
        <f>SUM(G1453:G1455)</f>
        <v>25000000</v>
      </c>
      <c r="H1456" s="314">
        <f>SUM(H1453:H1455)</f>
        <v>25000000</v>
      </c>
    </row>
    <row r="1457" spans="1:8" ht="16.5">
      <c r="A1457" s="428" t="s">
        <v>956</v>
      </c>
      <c r="B1457" s="429" t="s">
        <v>1046</v>
      </c>
      <c r="C1457" s="27" t="s">
        <v>56</v>
      </c>
      <c r="D1457" s="41">
        <v>49203700</v>
      </c>
      <c r="E1457" s="30"/>
      <c r="F1457" s="30"/>
      <c r="G1457" s="30">
        <f>D1457/2</f>
        <v>24601850</v>
      </c>
      <c r="H1457" s="30">
        <f>G1457</f>
        <v>24601850</v>
      </c>
    </row>
    <row r="1458" spans="1:8" ht="16.5">
      <c r="A1458" s="428"/>
      <c r="B1458" s="429"/>
      <c r="C1458" s="27" t="s">
        <v>57</v>
      </c>
      <c r="D1458" s="57"/>
      <c r="E1458" s="57"/>
      <c r="F1458" s="330"/>
      <c r="G1458" s="330"/>
      <c r="H1458" s="330"/>
    </row>
    <row r="1459" spans="1:8" ht="16.5">
      <c r="A1459" s="428"/>
      <c r="B1459" s="429"/>
      <c r="C1459" s="27" t="s">
        <v>58</v>
      </c>
      <c r="D1459" s="41"/>
      <c r="E1459" s="30"/>
      <c r="F1459" s="31"/>
      <c r="G1459" s="31"/>
      <c r="H1459" s="31"/>
    </row>
    <row r="1460" spans="1:8" ht="16.5">
      <c r="A1460" s="428"/>
      <c r="B1460" s="429"/>
      <c r="C1460" s="28" t="s">
        <v>65</v>
      </c>
      <c r="D1460" s="42">
        <f>SUM(D1457:D1459)</f>
        <v>49203700</v>
      </c>
      <c r="E1460" s="42">
        <f>SUM(E1457:E1459)</f>
        <v>0</v>
      </c>
      <c r="F1460" s="314">
        <f>SUM(F1457:F1459)</f>
        <v>0</v>
      </c>
      <c r="G1460" s="314">
        <f>SUM(G1457:G1459)</f>
        <v>24601850</v>
      </c>
      <c r="H1460" s="314">
        <f>SUM(H1457:H1459)</f>
        <v>24601850</v>
      </c>
    </row>
    <row r="1461" spans="1:8" ht="16.5">
      <c r="A1461" s="428" t="s">
        <v>957</v>
      </c>
      <c r="B1461" s="429" t="s">
        <v>1047</v>
      </c>
      <c r="C1461" s="27" t="s">
        <v>56</v>
      </c>
      <c r="D1461" s="41">
        <v>20323753</v>
      </c>
      <c r="E1461" s="30"/>
      <c r="F1461" s="30"/>
      <c r="G1461" s="30">
        <f>D1461/2</f>
        <v>10161876.5</v>
      </c>
      <c r="H1461" s="30">
        <f>G1461</f>
        <v>10161876.5</v>
      </c>
    </row>
    <row r="1462" spans="1:8" ht="16.5">
      <c r="A1462" s="428"/>
      <c r="B1462" s="429"/>
      <c r="C1462" s="27" t="s">
        <v>57</v>
      </c>
      <c r="D1462" s="57"/>
      <c r="E1462" s="57"/>
      <c r="F1462" s="330"/>
      <c r="G1462" s="330"/>
      <c r="H1462" s="330"/>
    </row>
    <row r="1463" spans="1:8" ht="16.5">
      <c r="A1463" s="428"/>
      <c r="B1463" s="429"/>
      <c r="C1463" s="27" t="s">
        <v>58</v>
      </c>
      <c r="D1463" s="41"/>
      <c r="E1463" s="30"/>
      <c r="F1463" s="31"/>
      <c r="G1463" s="31"/>
      <c r="H1463" s="31"/>
    </row>
    <row r="1464" spans="1:8" ht="16.5">
      <c r="A1464" s="428"/>
      <c r="B1464" s="429"/>
      <c r="C1464" s="28" t="s">
        <v>65</v>
      </c>
      <c r="D1464" s="42">
        <f>SUM(D1461:D1463)</f>
        <v>20323753</v>
      </c>
      <c r="E1464" s="42">
        <f>SUM(E1461:E1463)</f>
        <v>0</v>
      </c>
      <c r="F1464" s="314">
        <f>SUM(F1461:F1463)</f>
        <v>0</v>
      </c>
      <c r="G1464" s="314">
        <f>SUM(G1461:G1463)</f>
        <v>10161876.5</v>
      </c>
      <c r="H1464" s="314">
        <f>SUM(H1461:H1463)</f>
        <v>10161876.5</v>
      </c>
    </row>
    <row r="1467" spans="1:8" ht="16.5">
      <c r="A1467" s="172" t="s">
        <v>1042</v>
      </c>
      <c r="B1467" s="172"/>
      <c r="C1467" s="172"/>
      <c r="D1467" s="172" t="s">
        <v>40</v>
      </c>
      <c r="E1467" s="172"/>
      <c r="F1467" s="320" t="s">
        <v>1043</v>
      </c>
      <c r="G1467" s="320"/>
      <c r="H1467" s="320"/>
    </row>
    <row r="1468" spans="1:8" ht="16.5">
      <c r="A1468" s="172" t="s">
        <v>146</v>
      </c>
      <c r="B1468" s="172"/>
      <c r="C1468" s="172"/>
      <c r="D1468" s="172" t="s">
        <v>41</v>
      </c>
      <c r="E1468" s="172"/>
      <c r="F1468" s="320" t="s">
        <v>147</v>
      </c>
      <c r="G1468" s="320"/>
      <c r="H1468" s="320"/>
    </row>
    <row r="1469" spans="1:8" ht="16.5">
      <c r="A1469" s="413" t="s">
        <v>64</v>
      </c>
      <c r="B1469" s="413"/>
      <c r="C1469" s="147"/>
      <c r="D1469" s="147" t="s">
        <v>42</v>
      </c>
      <c r="E1469" s="145"/>
      <c r="F1469" s="413" t="s">
        <v>557</v>
      </c>
      <c r="G1469" s="413"/>
      <c r="H1469" s="413"/>
    </row>
    <row r="1470" spans="1:8" ht="42" customHeight="1">
      <c r="A1470" s="413" t="s">
        <v>1022</v>
      </c>
      <c r="B1470" s="413"/>
      <c r="C1470" s="147"/>
      <c r="D1470" s="147" t="s">
        <v>43</v>
      </c>
      <c r="E1470" s="145"/>
      <c r="F1470" s="414" t="s">
        <v>1023</v>
      </c>
      <c r="G1470" s="414"/>
      <c r="H1470" s="414"/>
    </row>
    <row r="1471" spans="1:8" ht="16.5">
      <c r="A1471" s="148"/>
      <c r="B1471" s="146"/>
      <c r="C1471" s="40"/>
      <c r="D1471" s="169"/>
      <c r="E1471" s="150"/>
      <c r="F1471" s="335"/>
      <c r="G1471" s="303" t="s">
        <v>44</v>
      </c>
      <c r="H1471" s="304" t="s">
        <v>0</v>
      </c>
    </row>
    <row r="1472" spans="1:8" ht="16.5">
      <c r="A1472" s="148"/>
      <c r="B1472" s="146"/>
      <c r="C1472" s="40"/>
      <c r="D1472" s="169"/>
      <c r="E1472" s="150"/>
      <c r="F1472" s="335"/>
      <c r="G1472" s="304" t="s">
        <v>45</v>
      </c>
      <c r="H1472" s="304" t="s">
        <v>0</v>
      </c>
    </row>
    <row r="1473" spans="1:8" ht="16.5">
      <c r="A1473" s="148"/>
      <c r="B1473" s="146"/>
      <c r="C1473" s="40"/>
      <c r="D1473" s="169"/>
      <c r="E1473" s="46"/>
      <c r="F1473" s="336"/>
      <c r="G1473" s="304" t="s">
        <v>46</v>
      </c>
      <c r="H1473" s="304"/>
    </row>
    <row r="1474" spans="1:8" ht="33">
      <c r="A1474" s="159" t="s">
        <v>47</v>
      </c>
      <c r="B1474" s="79" t="s">
        <v>48</v>
      </c>
      <c r="C1474" s="79" t="s">
        <v>49</v>
      </c>
      <c r="D1474" s="162" t="s">
        <v>50</v>
      </c>
      <c r="E1474" s="163" t="s">
        <v>51</v>
      </c>
      <c r="F1474" s="328"/>
      <c r="G1474" s="328"/>
      <c r="H1474" s="333"/>
    </row>
    <row r="1475" spans="1:8" ht="16.5">
      <c r="A1475" s="159"/>
      <c r="B1475" s="164"/>
      <c r="C1475" s="165"/>
      <c r="D1475" s="160"/>
      <c r="E1475" s="151" t="s">
        <v>52</v>
      </c>
      <c r="F1475" s="304" t="s">
        <v>53</v>
      </c>
      <c r="G1475" s="304" t="s">
        <v>54</v>
      </c>
      <c r="H1475" s="304" t="s">
        <v>55</v>
      </c>
    </row>
    <row r="1476" spans="1:8" ht="16.5">
      <c r="A1476" s="171">
        <v>1</v>
      </c>
      <c r="B1476" s="171">
        <v>2</v>
      </c>
      <c r="C1476" s="179">
        <v>3</v>
      </c>
      <c r="D1476" s="180">
        <v>4</v>
      </c>
      <c r="E1476" s="179">
        <v>5</v>
      </c>
      <c r="F1476" s="329">
        <v>6</v>
      </c>
      <c r="G1476" s="329">
        <v>7</v>
      </c>
      <c r="H1476" s="329">
        <v>8</v>
      </c>
    </row>
    <row r="1477" spans="1:8" ht="16.5">
      <c r="A1477" s="428" t="s">
        <v>1024</v>
      </c>
      <c r="B1477" s="429" t="s">
        <v>1048</v>
      </c>
      <c r="C1477" s="27" t="s">
        <v>56</v>
      </c>
      <c r="D1477" s="41">
        <v>314968499</v>
      </c>
      <c r="E1477" s="30"/>
      <c r="F1477" s="30">
        <f>D1477/3</f>
        <v>104989499.66666667</v>
      </c>
      <c r="G1477" s="30">
        <f>F1477</f>
        <v>104989499.66666667</v>
      </c>
      <c r="H1477" s="30">
        <f>G1477</f>
        <v>104989499.66666667</v>
      </c>
    </row>
    <row r="1478" spans="1:8" ht="16.5">
      <c r="A1478" s="428"/>
      <c r="B1478" s="429"/>
      <c r="C1478" s="27" t="s">
        <v>57</v>
      </c>
      <c r="D1478" s="57"/>
      <c r="E1478" s="57"/>
      <c r="F1478" s="330"/>
      <c r="G1478" s="330"/>
      <c r="H1478" s="330"/>
    </row>
    <row r="1479" spans="1:8" ht="16.5">
      <c r="A1479" s="428"/>
      <c r="B1479" s="429"/>
      <c r="C1479" s="27" t="s">
        <v>58</v>
      </c>
      <c r="D1479" s="41"/>
      <c r="E1479" s="30"/>
      <c r="F1479" s="31"/>
      <c r="G1479" s="31"/>
      <c r="H1479" s="31"/>
    </row>
    <row r="1480" spans="1:8" ht="16.5">
      <c r="A1480" s="428"/>
      <c r="B1480" s="429"/>
      <c r="C1480" s="28" t="s">
        <v>65</v>
      </c>
      <c r="D1480" s="42">
        <f>SUM(D1477:D1479)</f>
        <v>314968499</v>
      </c>
      <c r="E1480" s="42">
        <f>SUM(E1477:E1479)</f>
        <v>0</v>
      </c>
      <c r="F1480" s="314">
        <f>SUM(F1477:F1479)</f>
        <v>104989499.66666667</v>
      </c>
      <c r="G1480" s="314">
        <f>SUM(G1477:G1479)</f>
        <v>104989499.66666667</v>
      </c>
      <c r="H1480" s="314">
        <f>SUM(H1477:H1479)</f>
        <v>104989499.66666667</v>
      </c>
    </row>
    <row r="1485" spans="1:8" ht="16.5">
      <c r="A1485" s="172" t="s">
        <v>1042</v>
      </c>
      <c r="B1485" s="172"/>
      <c r="C1485" s="172"/>
      <c r="D1485" s="172" t="s">
        <v>40</v>
      </c>
      <c r="E1485" s="172"/>
      <c r="F1485" s="320" t="s">
        <v>1043</v>
      </c>
      <c r="G1485" s="320"/>
      <c r="H1485" s="320"/>
    </row>
    <row r="1486" spans="1:8" ht="16.5">
      <c r="A1486" s="172" t="s">
        <v>146</v>
      </c>
      <c r="B1486" s="172"/>
      <c r="C1486" s="172"/>
      <c r="D1486" s="172" t="s">
        <v>41</v>
      </c>
      <c r="E1486" s="172"/>
      <c r="F1486" s="320" t="s">
        <v>147</v>
      </c>
      <c r="G1486" s="320"/>
      <c r="H1486" s="320"/>
    </row>
    <row r="1487" spans="1:8" ht="16.5">
      <c r="A1487" s="413" t="s">
        <v>64</v>
      </c>
      <c r="B1487" s="413"/>
      <c r="C1487" s="147"/>
      <c r="D1487" s="147" t="s">
        <v>42</v>
      </c>
      <c r="E1487" s="145"/>
      <c r="F1487" s="413" t="s">
        <v>557</v>
      </c>
      <c r="G1487" s="413"/>
      <c r="H1487" s="413"/>
    </row>
    <row r="1488" spans="1:8" ht="37.5" customHeight="1">
      <c r="A1488" s="413" t="s">
        <v>960</v>
      </c>
      <c r="B1488" s="413"/>
      <c r="C1488" s="147"/>
      <c r="D1488" s="147" t="s">
        <v>43</v>
      </c>
      <c r="E1488" s="145"/>
      <c r="F1488" s="414" t="s">
        <v>950</v>
      </c>
      <c r="G1488" s="414"/>
      <c r="H1488" s="414"/>
    </row>
    <row r="1489" spans="1:8" ht="16.5">
      <c r="A1489" s="148"/>
      <c r="B1489" s="146"/>
      <c r="C1489" s="40"/>
      <c r="D1489" s="169"/>
      <c r="E1489" s="150"/>
      <c r="F1489" s="335"/>
      <c r="G1489" s="303" t="s">
        <v>44</v>
      </c>
      <c r="H1489" s="304" t="s">
        <v>0</v>
      </c>
    </row>
    <row r="1490" spans="1:8" ht="16.5">
      <c r="A1490" s="148"/>
      <c r="B1490" s="146"/>
      <c r="C1490" s="40"/>
      <c r="D1490" s="169"/>
      <c r="E1490" s="150"/>
      <c r="F1490" s="335"/>
      <c r="G1490" s="304" t="s">
        <v>45</v>
      </c>
      <c r="H1490" s="304" t="s">
        <v>0</v>
      </c>
    </row>
    <row r="1491" spans="1:8" ht="16.5">
      <c r="A1491" s="148"/>
      <c r="B1491" s="146"/>
      <c r="C1491" s="40"/>
      <c r="D1491" s="169"/>
      <c r="E1491" s="46"/>
      <c r="F1491" s="336"/>
      <c r="G1491" s="304" t="s">
        <v>46</v>
      </c>
      <c r="H1491" s="304"/>
    </row>
    <row r="1492" spans="1:8" ht="33">
      <c r="A1492" s="159" t="s">
        <v>47</v>
      </c>
      <c r="B1492" s="79" t="s">
        <v>48</v>
      </c>
      <c r="C1492" s="79" t="s">
        <v>49</v>
      </c>
      <c r="D1492" s="162" t="s">
        <v>50</v>
      </c>
      <c r="E1492" s="163" t="s">
        <v>51</v>
      </c>
      <c r="F1492" s="328"/>
      <c r="G1492" s="328"/>
      <c r="H1492" s="333"/>
    </row>
    <row r="1493" spans="1:8" ht="16.5">
      <c r="A1493" s="159"/>
      <c r="B1493" s="164"/>
      <c r="C1493" s="165"/>
      <c r="D1493" s="160"/>
      <c r="E1493" s="151" t="s">
        <v>52</v>
      </c>
      <c r="F1493" s="304" t="s">
        <v>53</v>
      </c>
      <c r="G1493" s="304" t="s">
        <v>54</v>
      </c>
      <c r="H1493" s="304" t="s">
        <v>55</v>
      </c>
    </row>
    <row r="1494" spans="1:8" ht="16.5">
      <c r="A1494" s="171">
        <v>1</v>
      </c>
      <c r="B1494" s="171">
        <v>2</v>
      </c>
      <c r="C1494" s="179">
        <v>3</v>
      </c>
      <c r="D1494" s="180">
        <v>4</v>
      </c>
      <c r="E1494" s="179">
        <v>5</v>
      </c>
      <c r="F1494" s="329">
        <v>6</v>
      </c>
      <c r="G1494" s="329">
        <v>7</v>
      </c>
      <c r="H1494" s="329">
        <v>8</v>
      </c>
    </row>
    <row r="1495" spans="1:8" ht="16.5">
      <c r="A1495" s="428" t="s">
        <v>961</v>
      </c>
      <c r="B1495" s="429" t="s">
        <v>1049</v>
      </c>
      <c r="C1495" s="27" t="s">
        <v>56</v>
      </c>
      <c r="D1495" s="41">
        <v>17600000</v>
      </c>
      <c r="E1495" s="30"/>
      <c r="F1495" s="30">
        <f>D1495/2</f>
        <v>8800000</v>
      </c>
      <c r="G1495" s="30">
        <f>F1495</f>
        <v>8800000</v>
      </c>
      <c r="H1495" s="30"/>
    </row>
    <row r="1496" spans="1:8" ht="16.5">
      <c r="A1496" s="428"/>
      <c r="B1496" s="429"/>
      <c r="C1496" s="27" t="s">
        <v>57</v>
      </c>
      <c r="D1496" s="57"/>
      <c r="E1496" s="57"/>
      <c r="F1496" s="330"/>
      <c r="G1496" s="330"/>
      <c r="H1496" s="330"/>
    </row>
    <row r="1497" spans="1:8" ht="16.5">
      <c r="A1497" s="428"/>
      <c r="B1497" s="429"/>
      <c r="C1497" s="27" t="s">
        <v>58</v>
      </c>
      <c r="D1497" s="41"/>
      <c r="E1497" s="30"/>
      <c r="F1497" s="31"/>
      <c r="G1497" s="31"/>
      <c r="H1497" s="31"/>
    </row>
    <row r="1498" spans="1:8" ht="16.5">
      <c r="A1498" s="428"/>
      <c r="B1498" s="429"/>
      <c r="C1498" s="28" t="s">
        <v>65</v>
      </c>
      <c r="D1498" s="42">
        <f>SUM(D1495:D1497)</f>
        <v>17600000</v>
      </c>
      <c r="E1498" s="42">
        <f>SUM(E1495:E1497)</f>
        <v>0</v>
      </c>
      <c r="F1498" s="314">
        <f>SUM(F1495:F1497)</f>
        <v>8800000</v>
      </c>
      <c r="G1498" s="314">
        <f>SUM(G1495:G1497)</f>
        <v>8800000</v>
      </c>
      <c r="H1498" s="314">
        <f>SUM(H1495:H1497)</f>
        <v>0</v>
      </c>
    </row>
    <row r="1499" spans="1:8" ht="16.5">
      <c r="A1499" s="428" t="s">
        <v>962</v>
      </c>
      <c r="B1499" s="429" t="s">
        <v>1050</v>
      </c>
      <c r="C1499" s="27" t="s">
        <v>56</v>
      </c>
      <c r="D1499" s="41">
        <v>15000000</v>
      </c>
      <c r="E1499" s="30"/>
      <c r="F1499" s="30"/>
      <c r="G1499" s="30">
        <f>D1499/2</f>
        <v>7500000</v>
      </c>
      <c r="H1499" s="30">
        <f>G1499</f>
        <v>7500000</v>
      </c>
    </row>
    <row r="1500" spans="1:8" ht="16.5">
      <c r="A1500" s="428"/>
      <c r="B1500" s="429"/>
      <c r="C1500" s="27" t="s">
        <v>57</v>
      </c>
      <c r="D1500" s="57"/>
      <c r="E1500" s="57"/>
      <c r="F1500" s="330"/>
      <c r="G1500" s="330"/>
      <c r="H1500" s="330"/>
    </row>
    <row r="1501" spans="1:8" ht="16.5">
      <c r="A1501" s="428"/>
      <c r="B1501" s="429"/>
      <c r="C1501" s="27" t="s">
        <v>58</v>
      </c>
      <c r="D1501" s="41"/>
      <c r="E1501" s="30"/>
      <c r="F1501" s="31"/>
      <c r="G1501" s="31"/>
      <c r="H1501" s="31"/>
    </row>
    <row r="1502" spans="1:8" ht="16.5">
      <c r="A1502" s="428"/>
      <c r="B1502" s="429"/>
      <c r="C1502" s="28" t="s">
        <v>65</v>
      </c>
      <c r="D1502" s="42">
        <f>SUM(D1499:D1501)</f>
        <v>15000000</v>
      </c>
      <c r="E1502" s="42">
        <f>SUM(E1499:E1501)</f>
        <v>0</v>
      </c>
      <c r="F1502" s="314">
        <f>SUM(F1499:F1501)</f>
        <v>0</v>
      </c>
      <c r="G1502" s="314">
        <f>SUM(G1499:G1501)</f>
        <v>7500000</v>
      </c>
      <c r="H1502" s="314">
        <f>SUM(H1499:H1501)</f>
        <v>7500000</v>
      </c>
    </row>
    <row r="1505" spans="1:8" ht="16.5">
      <c r="A1505" s="172" t="s">
        <v>1042</v>
      </c>
      <c r="B1505" s="172"/>
      <c r="C1505" s="172"/>
      <c r="D1505" s="172" t="s">
        <v>40</v>
      </c>
      <c r="E1505" s="172"/>
      <c r="F1505" s="320" t="s">
        <v>1043</v>
      </c>
      <c r="G1505" s="320"/>
      <c r="H1505" s="320"/>
    </row>
    <row r="1506" spans="1:8" ht="16.5">
      <c r="A1506" s="172" t="s">
        <v>146</v>
      </c>
      <c r="B1506" s="172"/>
      <c r="C1506" s="172"/>
      <c r="D1506" s="172" t="s">
        <v>41</v>
      </c>
      <c r="E1506" s="172"/>
      <c r="F1506" s="320" t="s">
        <v>147</v>
      </c>
      <c r="G1506" s="320"/>
      <c r="H1506" s="320"/>
    </row>
    <row r="1507" spans="1:8" ht="16.5">
      <c r="A1507" s="413" t="s">
        <v>64</v>
      </c>
      <c r="B1507" s="413"/>
      <c r="C1507" s="147"/>
      <c r="D1507" s="147" t="s">
        <v>42</v>
      </c>
      <c r="E1507" s="145"/>
      <c r="F1507" s="413" t="s">
        <v>557</v>
      </c>
      <c r="G1507" s="413"/>
      <c r="H1507" s="413"/>
    </row>
    <row r="1508" spans="1:8" ht="31.5" customHeight="1">
      <c r="A1508" s="413" t="s">
        <v>1051</v>
      </c>
      <c r="B1508" s="413"/>
      <c r="C1508" s="147"/>
      <c r="D1508" s="147" t="s">
        <v>43</v>
      </c>
      <c r="E1508" s="145"/>
      <c r="F1508" s="414" t="s">
        <v>966</v>
      </c>
      <c r="G1508" s="414"/>
      <c r="H1508" s="414"/>
    </row>
    <row r="1509" spans="1:8" ht="16.5">
      <c r="A1509" s="148"/>
      <c r="B1509" s="146"/>
      <c r="C1509" s="40"/>
      <c r="D1509" s="169"/>
      <c r="E1509" s="150"/>
      <c r="F1509" s="335"/>
      <c r="G1509" s="303" t="s">
        <v>44</v>
      </c>
      <c r="H1509" s="304" t="s">
        <v>0</v>
      </c>
    </row>
    <row r="1510" spans="1:8" ht="16.5">
      <c r="A1510" s="148"/>
      <c r="B1510" s="146"/>
      <c r="C1510" s="40"/>
      <c r="D1510" s="169"/>
      <c r="E1510" s="150"/>
      <c r="F1510" s="335"/>
      <c r="G1510" s="304" t="s">
        <v>45</v>
      </c>
      <c r="H1510" s="304" t="s">
        <v>0</v>
      </c>
    </row>
    <row r="1511" spans="1:8" ht="16.5">
      <c r="A1511" s="148"/>
      <c r="B1511" s="146"/>
      <c r="C1511" s="40"/>
      <c r="D1511" s="169"/>
      <c r="E1511" s="46"/>
      <c r="F1511" s="336"/>
      <c r="G1511" s="304" t="s">
        <v>46</v>
      </c>
      <c r="H1511" s="304"/>
    </row>
    <row r="1512" spans="1:8" ht="33">
      <c r="A1512" s="159" t="s">
        <v>47</v>
      </c>
      <c r="B1512" s="79" t="s">
        <v>48</v>
      </c>
      <c r="C1512" s="79" t="s">
        <v>49</v>
      </c>
      <c r="D1512" s="162" t="s">
        <v>50</v>
      </c>
      <c r="E1512" s="163" t="s">
        <v>51</v>
      </c>
      <c r="F1512" s="328"/>
      <c r="G1512" s="328"/>
      <c r="H1512" s="333"/>
    </row>
    <row r="1513" spans="1:8" ht="16.5">
      <c r="A1513" s="159"/>
      <c r="B1513" s="164"/>
      <c r="C1513" s="165"/>
      <c r="D1513" s="160"/>
      <c r="E1513" s="151" t="s">
        <v>52</v>
      </c>
      <c r="F1513" s="304" t="s">
        <v>53</v>
      </c>
      <c r="G1513" s="304" t="s">
        <v>54</v>
      </c>
      <c r="H1513" s="304" t="s">
        <v>55</v>
      </c>
    </row>
    <row r="1514" spans="1:8" ht="16.5">
      <c r="A1514" s="171">
        <v>1</v>
      </c>
      <c r="B1514" s="171">
        <v>2</v>
      </c>
      <c r="C1514" s="179">
        <v>3</v>
      </c>
      <c r="D1514" s="180">
        <v>4</v>
      </c>
      <c r="E1514" s="179">
        <v>5</v>
      </c>
      <c r="F1514" s="329">
        <v>6</v>
      </c>
      <c r="G1514" s="329">
        <v>7</v>
      </c>
      <c r="H1514" s="329">
        <v>8</v>
      </c>
    </row>
    <row r="1515" spans="1:8" ht="16.5">
      <c r="A1515" s="428" t="s">
        <v>1052</v>
      </c>
      <c r="B1515" s="429" t="s">
        <v>1054</v>
      </c>
      <c r="C1515" s="27" t="s">
        <v>56</v>
      </c>
      <c r="D1515" s="41">
        <v>44000000</v>
      </c>
      <c r="E1515" s="30"/>
      <c r="F1515" s="30"/>
      <c r="G1515" s="30">
        <f>D1515/2</f>
        <v>22000000</v>
      </c>
      <c r="H1515" s="30">
        <f>G1515</f>
        <v>22000000</v>
      </c>
    </row>
    <row r="1516" spans="1:8" ht="16.5">
      <c r="A1516" s="428"/>
      <c r="B1516" s="429"/>
      <c r="C1516" s="27" t="s">
        <v>57</v>
      </c>
      <c r="D1516" s="57"/>
      <c r="E1516" s="57"/>
      <c r="F1516" s="330"/>
      <c r="G1516" s="330"/>
      <c r="H1516" s="330"/>
    </row>
    <row r="1517" spans="1:8" ht="16.5">
      <c r="A1517" s="428"/>
      <c r="B1517" s="429"/>
      <c r="C1517" s="27" t="s">
        <v>58</v>
      </c>
      <c r="D1517" s="41"/>
      <c r="E1517" s="30"/>
      <c r="F1517" s="31"/>
      <c r="G1517" s="31"/>
      <c r="H1517" s="31"/>
    </row>
    <row r="1518" spans="1:8" ht="16.5">
      <c r="A1518" s="428"/>
      <c r="B1518" s="429"/>
      <c r="C1518" s="28" t="s">
        <v>65</v>
      </c>
      <c r="D1518" s="42">
        <f>SUM(D1515:D1517)</f>
        <v>44000000</v>
      </c>
      <c r="E1518" s="42">
        <f>SUM(E1515:E1517)</f>
        <v>0</v>
      </c>
      <c r="F1518" s="314">
        <f>SUM(F1515:F1517)</f>
        <v>0</v>
      </c>
      <c r="G1518" s="314">
        <f>SUM(G1515:G1517)</f>
        <v>22000000</v>
      </c>
      <c r="H1518" s="314">
        <f>SUM(H1515:H1517)</f>
        <v>22000000</v>
      </c>
    </row>
    <row r="1519" spans="1:8" ht="16.5">
      <c r="A1519" s="428" t="s">
        <v>1053</v>
      </c>
      <c r="B1519" s="429" t="s">
        <v>1054</v>
      </c>
      <c r="C1519" s="27" t="s">
        <v>56</v>
      </c>
      <c r="D1519" s="41">
        <v>44000000</v>
      </c>
      <c r="E1519" s="30"/>
      <c r="F1519" s="30"/>
      <c r="G1519" s="30">
        <f>D1519/2</f>
        <v>22000000</v>
      </c>
      <c r="H1519" s="30">
        <f>G1519</f>
        <v>22000000</v>
      </c>
    </row>
    <row r="1520" spans="1:8" ht="16.5">
      <c r="A1520" s="428"/>
      <c r="B1520" s="429"/>
      <c r="C1520" s="27" t="s">
        <v>57</v>
      </c>
      <c r="D1520" s="57"/>
      <c r="E1520" s="57"/>
      <c r="F1520" s="330"/>
      <c r="G1520" s="330"/>
      <c r="H1520" s="330"/>
    </row>
    <row r="1521" spans="1:8" ht="16.5">
      <c r="A1521" s="428"/>
      <c r="B1521" s="429"/>
      <c r="C1521" s="27" t="s">
        <v>58</v>
      </c>
      <c r="D1521" s="41"/>
      <c r="E1521" s="30"/>
      <c r="F1521" s="31"/>
      <c r="G1521" s="31"/>
      <c r="H1521" s="31"/>
    </row>
    <row r="1522" spans="1:8" ht="16.5">
      <c r="A1522" s="428"/>
      <c r="B1522" s="429"/>
      <c r="C1522" s="28" t="s">
        <v>65</v>
      </c>
      <c r="D1522" s="42">
        <f>SUM(D1519:D1521)</f>
        <v>44000000</v>
      </c>
      <c r="E1522" s="42">
        <f>SUM(E1519:E1521)</f>
        <v>0</v>
      </c>
      <c r="F1522" s="314">
        <f>SUM(F1519:F1521)</f>
        <v>0</v>
      </c>
      <c r="G1522" s="314">
        <f>SUM(G1519:G1521)</f>
        <v>22000000</v>
      </c>
      <c r="H1522" s="314">
        <f>SUM(H1519:H1521)</f>
        <v>22000000</v>
      </c>
    </row>
    <row r="1525" spans="1:8" ht="16.5">
      <c r="A1525" s="172" t="s">
        <v>1042</v>
      </c>
      <c r="B1525" s="172"/>
      <c r="C1525" s="172"/>
      <c r="D1525" s="172" t="s">
        <v>40</v>
      </c>
      <c r="E1525" s="172"/>
      <c r="F1525" s="320" t="s">
        <v>1043</v>
      </c>
      <c r="G1525" s="320"/>
      <c r="H1525" s="320"/>
    </row>
    <row r="1526" spans="1:8" ht="16.5">
      <c r="A1526" s="172" t="s">
        <v>146</v>
      </c>
      <c r="B1526" s="172"/>
      <c r="C1526" s="172"/>
      <c r="D1526" s="172" t="s">
        <v>41</v>
      </c>
      <c r="E1526" s="172"/>
      <c r="F1526" s="320" t="s">
        <v>147</v>
      </c>
      <c r="G1526" s="320"/>
      <c r="H1526" s="320"/>
    </row>
    <row r="1527" spans="1:8" ht="16.5">
      <c r="A1527" s="413" t="s">
        <v>64</v>
      </c>
      <c r="B1527" s="413"/>
      <c r="C1527" s="147"/>
      <c r="D1527" s="147" t="s">
        <v>42</v>
      </c>
      <c r="E1527" s="145"/>
      <c r="F1527" s="413" t="s">
        <v>557</v>
      </c>
      <c r="G1527" s="413"/>
      <c r="H1527" s="413"/>
    </row>
    <row r="1528" spans="1:8" ht="51" customHeight="1">
      <c r="A1528" s="413" t="s">
        <v>1056</v>
      </c>
      <c r="B1528" s="413"/>
      <c r="C1528" s="147"/>
      <c r="D1528" s="147" t="s">
        <v>43</v>
      </c>
      <c r="E1528" s="145"/>
      <c r="F1528" s="414" t="s">
        <v>940</v>
      </c>
      <c r="G1528" s="414"/>
      <c r="H1528" s="414"/>
    </row>
    <row r="1529" spans="1:8" ht="16.5">
      <c r="A1529" s="148"/>
      <c r="B1529" s="146"/>
      <c r="C1529" s="40"/>
      <c r="D1529" s="169"/>
      <c r="E1529" s="150"/>
      <c r="F1529" s="335"/>
      <c r="G1529" s="303" t="s">
        <v>44</v>
      </c>
      <c r="H1529" s="304" t="s">
        <v>0</v>
      </c>
    </row>
    <row r="1530" spans="1:8" ht="16.5">
      <c r="A1530" s="148"/>
      <c r="B1530" s="146"/>
      <c r="C1530" s="40"/>
      <c r="D1530" s="169"/>
      <c r="E1530" s="150"/>
      <c r="F1530" s="335"/>
      <c r="G1530" s="304" t="s">
        <v>45</v>
      </c>
      <c r="H1530" s="304" t="s">
        <v>0</v>
      </c>
    </row>
    <row r="1531" spans="1:8" ht="16.5">
      <c r="A1531" s="148"/>
      <c r="B1531" s="146"/>
      <c r="C1531" s="40"/>
      <c r="D1531" s="169"/>
      <c r="E1531" s="46"/>
      <c r="F1531" s="336"/>
      <c r="G1531" s="304" t="s">
        <v>46</v>
      </c>
      <c r="H1531" s="304"/>
    </row>
    <row r="1532" spans="1:8" ht="33">
      <c r="A1532" s="159" t="s">
        <v>47</v>
      </c>
      <c r="B1532" s="79" t="s">
        <v>48</v>
      </c>
      <c r="C1532" s="79" t="s">
        <v>49</v>
      </c>
      <c r="D1532" s="162" t="s">
        <v>50</v>
      </c>
      <c r="E1532" s="163" t="s">
        <v>51</v>
      </c>
      <c r="F1532" s="328"/>
      <c r="G1532" s="328"/>
      <c r="H1532" s="333"/>
    </row>
    <row r="1533" spans="1:8" ht="16.5">
      <c r="A1533" s="159"/>
      <c r="B1533" s="164"/>
      <c r="C1533" s="165"/>
      <c r="D1533" s="160"/>
      <c r="E1533" s="151" t="s">
        <v>52</v>
      </c>
      <c r="F1533" s="304" t="s">
        <v>53</v>
      </c>
      <c r="G1533" s="304" t="s">
        <v>54</v>
      </c>
      <c r="H1533" s="304" t="s">
        <v>55</v>
      </c>
    </row>
    <row r="1534" spans="1:8" ht="16.5">
      <c r="A1534" s="171">
        <v>1</v>
      </c>
      <c r="B1534" s="171">
        <v>2</v>
      </c>
      <c r="C1534" s="179">
        <v>3</v>
      </c>
      <c r="D1534" s="180">
        <v>4</v>
      </c>
      <c r="E1534" s="179">
        <v>5</v>
      </c>
      <c r="F1534" s="329">
        <v>6</v>
      </c>
      <c r="G1534" s="329">
        <v>7</v>
      </c>
      <c r="H1534" s="329">
        <v>8</v>
      </c>
    </row>
    <row r="1535" spans="1:8" ht="16.5">
      <c r="A1535" s="428" t="s">
        <v>1057</v>
      </c>
      <c r="B1535" s="429" t="s">
        <v>1060</v>
      </c>
      <c r="C1535" s="27" t="s">
        <v>56</v>
      </c>
      <c r="D1535" s="41">
        <v>11000000</v>
      </c>
      <c r="E1535" s="30"/>
      <c r="F1535" s="30">
        <f>D1535</f>
        <v>11000000</v>
      </c>
      <c r="G1535" s="30">
        <f>D1535/2</f>
        <v>5500000</v>
      </c>
      <c r="H1535" s="30"/>
    </row>
    <row r="1536" spans="1:8" ht="16.5">
      <c r="A1536" s="428"/>
      <c r="B1536" s="429"/>
      <c r="C1536" s="27" t="s">
        <v>57</v>
      </c>
      <c r="D1536" s="57"/>
      <c r="E1536" s="57"/>
      <c r="F1536" s="330"/>
      <c r="G1536" s="330"/>
      <c r="H1536" s="330"/>
    </row>
    <row r="1537" spans="1:8" ht="16.5">
      <c r="A1537" s="428"/>
      <c r="B1537" s="429"/>
      <c r="C1537" s="27" t="s">
        <v>58</v>
      </c>
      <c r="D1537" s="41"/>
      <c r="E1537" s="30"/>
      <c r="F1537" s="31"/>
      <c r="G1537" s="31"/>
      <c r="H1537" s="31"/>
    </row>
    <row r="1538" spans="1:8" ht="16.5">
      <c r="A1538" s="428"/>
      <c r="B1538" s="429"/>
      <c r="C1538" s="28" t="s">
        <v>65</v>
      </c>
      <c r="D1538" s="42">
        <f>SUM(D1535:D1537)</f>
        <v>11000000</v>
      </c>
      <c r="E1538" s="42">
        <f>SUM(E1535:E1537)</f>
        <v>0</v>
      </c>
      <c r="F1538" s="314">
        <f>SUM(F1535:F1537)</f>
        <v>11000000</v>
      </c>
      <c r="G1538" s="314">
        <f>SUM(G1535:G1537)</f>
        <v>5500000</v>
      </c>
      <c r="H1538" s="314">
        <f>SUM(H1535:H1537)</f>
        <v>0</v>
      </c>
    </row>
    <row r="1539" spans="1:8" ht="16.5">
      <c r="A1539" s="428" t="s">
        <v>1058</v>
      </c>
      <c r="B1539" s="429" t="s">
        <v>1061</v>
      </c>
      <c r="C1539" s="27" t="s">
        <v>56</v>
      </c>
      <c r="D1539" s="41">
        <v>314999995</v>
      </c>
      <c r="E1539" s="30"/>
      <c r="F1539" s="30">
        <f>D1539/3</f>
        <v>104999998.33333333</v>
      </c>
      <c r="G1539" s="30">
        <f>F1539</f>
        <v>104999998.33333333</v>
      </c>
      <c r="H1539" s="30">
        <f>G1539</f>
        <v>104999998.33333333</v>
      </c>
    </row>
    <row r="1540" spans="1:8" ht="16.5">
      <c r="A1540" s="428"/>
      <c r="B1540" s="429"/>
      <c r="C1540" s="27" t="s">
        <v>57</v>
      </c>
      <c r="D1540" s="57"/>
      <c r="E1540" s="57"/>
      <c r="F1540" s="330"/>
      <c r="G1540" s="330"/>
      <c r="H1540" s="330"/>
    </row>
    <row r="1541" spans="1:8" ht="16.5">
      <c r="A1541" s="428"/>
      <c r="B1541" s="429"/>
      <c r="C1541" s="27" t="s">
        <v>58</v>
      </c>
      <c r="D1541" s="41"/>
      <c r="E1541" s="30"/>
      <c r="F1541" s="31"/>
      <c r="G1541" s="31"/>
      <c r="H1541" s="31"/>
    </row>
    <row r="1542" spans="1:8" ht="16.5">
      <c r="A1542" s="428"/>
      <c r="B1542" s="429"/>
      <c r="C1542" s="28" t="s">
        <v>65</v>
      </c>
      <c r="D1542" s="42">
        <f>SUM(D1539:D1541)</f>
        <v>314999995</v>
      </c>
      <c r="E1542" s="42">
        <f>SUM(E1539:E1541)</f>
        <v>0</v>
      </c>
      <c r="F1542" s="314">
        <f>SUM(F1539:F1541)</f>
        <v>104999998.33333333</v>
      </c>
      <c r="G1542" s="314">
        <f>SUM(G1539:G1541)</f>
        <v>104999998.33333333</v>
      </c>
      <c r="H1542" s="314">
        <f>SUM(H1539:H1541)</f>
        <v>104999998.33333333</v>
      </c>
    </row>
    <row r="1543" spans="1:8" ht="16.5">
      <c r="A1543" s="428" t="s">
        <v>1059</v>
      </c>
      <c r="B1543" s="429" t="s">
        <v>1062</v>
      </c>
      <c r="C1543" s="27" t="s">
        <v>56</v>
      </c>
      <c r="D1543" s="41">
        <v>17000000</v>
      </c>
      <c r="E1543" s="30"/>
      <c r="F1543" s="30"/>
      <c r="G1543" s="30">
        <f>D1543/2</f>
        <v>8500000</v>
      </c>
      <c r="H1543" s="30">
        <f>G1543</f>
        <v>8500000</v>
      </c>
    </row>
    <row r="1544" spans="1:8" ht="16.5">
      <c r="A1544" s="428"/>
      <c r="B1544" s="429"/>
      <c r="C1544" s="27" t="s">
        <v>57</v>
      </c>
      <c r="D1544" s="57"/>
      <c r="E1544" s="57"/>
      <c r="F1544" s="330"/>
      <c r="G1544" s="330"/>
      <c r="H1544" s="330"/>
    </row>
    <row r="1545" spans="1:8" ht="16.5">
      <c r="A1545" s="428"/>
      <c r="B1545" s="429"/>
      <c r="C1545" s="27" t="s">
        <v>58</v>
      </c>
      <c r="D1545" s="41"/>
      <c r="E1545" s="30"/>
      <c r="F1545" s="31"/>
      <c r="G1545" s="31"/>
      <c r="H1545" s="31"/>
    </row>
    <row r="1546" spans="1:8" ht="16.5">
      <c r="A1546" s="428"/>
      <c r="B1546" s="429"/>
      <c r="C1546" s="28" t="s">
        <v>65</v>
      </c>
      <c r="D1546" s="42">
        <f>SUM(D1543:D1545)</f>
        <v>17000000</v>
      </c>
      <c r="E1546" s="42">
        <f>SUM(E1543:E1545)</f>
        <v>0</v>
      </c>
      <c r="F1546" s="314">
        <f>SUM(F1543:F1545)</f>
        <v>0</v>
      </c>
      <c r="G1546" s="314">
        <f>SUM(G1543:G1545)</f>
        <v>8500000</v>
      </c>
      <c r="H1546" s="314">
        <f>SUM(H1543:H1545)</f>
        <v>8500000</v>
      </c>
    </row>
    <row r="1548" spans="1:8" ht="16.5">
      <c r="A1548" s="172" t="s">
        <v>763</v>
      </c>
      <c r="B1548" s="172"/>
      <c r="C1548" s="172"/>
      <c r="D1548" s="172" t="s">
        <v>40</v>
      </c>
      <c r="E1548" s="172"/>
      <c r="F1548" s="320" t="s">
        <v>764</v>
      </c>
      <c r="G1548" s="320"/>
      <c r="H1548" s="320"/>
    </row>
    <row r="1549" spans="1:8" ht="16.5">
      <c r="A1549" s="172" t="s">
        <v>1063</v>
      </c>
      <c r="B1549" s="172"/>
      <c r="C1549" s="172"/>
      <c r="D1549" s="172" t="s">
        <v>41</v>
      </c>
      <c r="E1549" s="172"/>
      <c r="F1549" s="320" t="s">
        <v>1064</v>
      </c>
      <c r="G1549" s="320"/>
      <c r="H1549" s="320"/>
    </row>
    <row r="1550" spans="1:8" ht="16.5">
      <c r="A1550" s="413" t="s">
        <v>64</v>
      </c>
      <c r="B1550" s="413"/>
      <c r="C1550" s="147"/>
      <c r="D1550" s="147" t="s">
        <v>42</v>
      </c>
      <c r="E1550" s="145"/>
      <c r="F1550" s="413" t="s">
        <v>557</v>
      </c>
      <c r="G1550" s="413"/>
      <c r="H1550" s="413"/>
    </row>
    <row r="1551" spans="1:8" ht="16.5">
      <c r="A1551" s="413" t="s">
        <v>1065</v>
      </c>
      <c r="B1551" s="413"/>
      <c r="C1551" s="147"/>
      <c r="D1551" s="147" t="s">
        <v>43</v>
      </c>
      <c r="E1551" s="145"/>
      <c r="F1551" s="414" t="s">
        <v>1066</v>
      </c>
      <c r="G1551" s="414"/>
      <c r="H1551" s="414"/>
    </row>
    <row r="1552" spans="1:8" ht="16.5">
      <c r="A1552" s="148"/>
      <c r="B1552" s="146"/>
      <c r="C1552" s="40"/>
      <c r="D1552" s="169"/>
      <c r="E1552" s="150"/>
      <c r="F1552" s="335"/>
      <c r="G1552" s="303" t="s">
        <v>44</v>
      </c>
      <c r="H1552" s="304" t="s">
        <v>0</v>
      </c>
    </row>
    <row r="1553" spans="1:8" ht="16.5">
      <c r="A1553" s="148"/>
      <c r="B1553" s="146"/>
      <c r="C1553" s="40"/>
      <c r="D1553" s="169"/>
      <c r="E1553" s="150"/>
      <c r="F1553" s="335"/>
      <c r="G1553" s="304" t="s">
        <v>45</v>
      </c>
      <c r="H1553" s="304" t="s">
        <v>0</v>
      </c>
    </row>
    <row r="1554" spans="1:8" ht="16.5">
      <c r="A1554" s="148"/>
      <c r="B1554" s="146"/>
      <c r="C1554" s="40"/>
      <c r="D1554" s="169"/>
      <c r="E1554" s="46"/>
      <c r="F1554" s="336"/>
      <c r="G1554" s="304" t="s">
        <v>46</v>
      </c>
      <c r="H1554" s="304"/>
    </row>
    <row r="1555" spans="1:8" ht="33">
      <c r="A1555" s="159" t="s">
        <v>47</v>
      </c>
      <c r="B1555" s="79" t="s">
        <v>48</v>
      </c>
      <c r="C1555" s="79" t="s">
        <v>49</v>
      </c>
      <c r="D1555" s="162" t="s">
        <v>50</v>
      </c>
      <c r="E1555" s="163" t="s">
        <v>51</v>
      </c>
      <c r="F1555" s="328"/>
      <c r="G1555" s="328"/>
      <c r="H1555" s="333"/>
    </row>
    <row r="1556" spans="1:8" ht="16.5">
      <c r="A1556" s="159"/>
      <c r="B1556" s="164"/>
      <c r="C1556" s="165"/>
      <c r="D1556" s="160"/>
      <c r="E1556" s="151" t="s">
        <v>52</v>
      </c>
      <c r="F1556" s="304" t="s">
        <v>53</v>
      </c>
      <c r="G1556" s="304" t="s">
        <v>54</v>
      </c>
      <c r="H1556" s="304" t="s">
        <v>55</v>
      </c>
    </row>
    <row r="1557" spans="1:8" ht="16.5">
      <c r="A1557" s="171">
        <v>1</v>
      </c>
      <c r="B1557" s="171">
        <v>2</v>
      </c>
      <c r="C1557" s="179">
        <v>3</v>
      </c>
      <c r="D1557" s="180">
        <v>4</v>
      </c>
      <c r="E1557" s="179">
        <v>5</v>
      </c>
      <c r="F1557" s="329">
        <v>6</v>
      </c>
      <c r="G1557" s="329">
        <v>7</v>
      </c>
      <c r="H1557" s="329">
        <v>8</v>
      </c>
    </row>
    <row r="1558" spans="1:8" ht="16.5">
      <c r="A1558" s="428" t="s">
        <v>563</v>
      </c>
      <c r="B1558" s="429" t="s">
        <v>1067</v>
      </c>
      <c r="C1558" s="27" t="s">
        <v>56</v>
      </c>
      <c r="D1558" s="41">
        <v>7700000</v>
      </c>
      <c r="E1558" s="30"/>
      <c r="F1558" s="30">
        <f>D1558/2</f>
        <v>3850000</v>
      </c>
      <c r="G1558" s="30">
        <f>F1558</f>
        <v>3850000</v>
      </c>
      <c r="H1558" s="30"/>
    </row>
    <row r="1559" spans="1:8" ht="16.5">
      <c r="A1559" s="428"/>
      <c r="B1559" s="429"/>
      <c r="C1559" s="27" t="s">
        <v>57</v>
      </c>
      <c r="D1559" s="57"/>
      <c r="E1559" s="57"/>
      <c r="F1559" s="330"/>
      <c r="G1559" s="330"/>
      <c r="H1559" s="330"/>
    </row>
    <row r="1560" spans="1:8" ht="16.5">
      <c r="A1560" s="428"/>
      <c r="B1560" s="429"/>
      <c r="C1560" s="27" t="s">
        <v>58</v>
      </c>
      <c r="D1560" s="41"/>
      <c r="E1560" s="30"/>
      <c r="F1560" s="31"/>
      <c r="G1560" s="31"/>
      <c r="H1560" s="31"/>
    </row>
    <row r="1561" spans="1:8" ht="16.5">
      <c r="A1561" s="428"/>
      <c r="B1561" s="429"/>
      <c r="C1561" s="28" t="s">
        <v>65</v>
      </c>
      <c r="D1561" s="42">
        <f>SUM(D1558:D1560)</f>
        <v>7700000</v>
      </c>
      <c r="E1561" s="42">
        <f>SUM(E1558:E1560)</f>
        <v>0</v>
      </c>
      <c r="F1561" s="314">
        <f>SUM(F1558:F1560)</f>
        <v>3850000</v>
      </c>
      <c r="G1561" s="314">
        <f>SUM(G1558:G1560)</f>
        <v>3850000</v>
      </c>
      <c r="H1561" s="314">
        <f>SUM(H1558:H1560)</f>
        <v>0</v>
      </c>
    </row>
    <row r="1563" spans="1:8" ht="16.5">
      <c r="A1563" s="172" t="s">
        <v>763</v>
      </c>
      <c r="B1563" s="172"/>
      <c r="C1563" s="172"/>
      <c r="D1563" s="172" t="s">
        <v>40</v>
      </c>
      <c r="E1563" s="172"/>
      <c r="F1563" s="320" t="s">
        <v>764</v>
      </c>
      <c r="G1563" s="320"/>
      <c r="H1563" s="320"/>
    </row>
    <row r="1564" spans="1:8" ht="16.5">
      <c r="A1564" s="172" t="s">
        <v>1063</v>
      </c>
      <c r="B1564" s="172"/>
      <c r="C1564" s="172"/>
      <c r="D1564" s="172" t="s">
        <v>41</v>
      </c>
      <c r="E1564" s="172"/>
      <c r="F1564" s="320" t="s">
        <v>1064</v>
      </c>
      <c r="G1564" s="320"/>
      <c r="H1564" s="320"/>
    </row>
    <row r="1565" spans="1:8" ht="16.5">
      <c r="A1565" s="413" t="s">
        <v>64</v>
      </c>
      <c r="B1565" s="413"/>
      <c r="C1565" s="147"/>
      <c r="D1565" s="147" t="s">
        <v>42</v>
      </c>
      <c r="E1565" s="145"/>
      <c r="F1565" s="413" t="s">
        <v>557</v>
      </c>
      <c r="G1565" s="413"/>
      <c r="H1565" s="413"/>
    </row>
    <row r="1566" spans="1:8" ht="39.75" customHeight="1">
      <c r="A1566" s="413" t="s">
        <v>935</v>
      </c>
      <c r="B1566" s="413"/>
      <c r="C1566" s="147"/>
      <c r="D1566" s="147" t="s">
        <v>43</v>
      </c>
      <c r="E1566" s="145"/>
      <c r="F1566" s="414" t="s">
        <v>1068</v>
      </c>
      <c r="G1566" s="414"/>
      <c r="H1566" s="414"/>
    </row>
    <row r="1567" spans="1:8" ht="16.5">
      <c r="A1567" s="148"/>
      <c r="B1567" s="146"/>
      <c r="C1567" s="40"/>
      <c r="D1567" s="169"/>
      <c r="E1567" s="150"/>
      <c r="F1567" s="335"/>
      <c r="G1567" s="303" t="s">
        <v>44</v>
      </c>
      <c r="H1567" s="304" t="s">
        <v>0</v>
      </c>
    </row>
    <row r="1568" spans="1:8" ht="16.5">
      <c r="A1568" s="148"/>
      <c r="B1568" s="146"/>
      <c r="C1568" s="40"/>
      <c r="D1568" s="169"/>
      <c r="E1568" s="150"/>
      <c r="F1568" s="335"/>
      <c r="G1568" s="304" t="s">
        <v>45</v>
      </c>
      <c r="H1568" s="304" t="s">
        <v>0</v>
      </c>
    </row>
    <row r="1569" spans="1:8" ht="16.5">
      <c r="A1569" s="148"/>
      <c r="B1569" s="146"/>
      <c r="C1569" s="40"/>
      <c r="D1569" s="169"/>
      <c r="E1569" s="46"/>
      <c r="F1569" s="336"/>
      <c r="G1569" s="304" t="s">
        <v>46</v>
      </c>
      <c r="H1569" s="304"/>
    </row>
    <row r="1570" spans="1:8" ht="33">
      <c r="A1570" s="159" t="s">
        <v>47</v>
      </c>
      <c r="B1570" s="79" t="s">
        <v>48</v>
      </c>
      <c r="C1570" s="79" t="s">
        <v>49</v>
      </c>
      <c r="D1570" s="162" t="s">
        <v>50</v>
      </c>
      <c r="E1570" s="163" t="s">
        <v>51</v>
      </c>
      <c r="F1570" s="328"/>
      <c r="G1570" s="328"/>
      <c r="H1570" s="333"/>
    </row>
    <row r="1571" spans="1:8" ht="16.5">
      <c r="A1571" s="159"/>
      <c r="B1571" s="164"/>
      <c r="C1571" s="165"/>
      <c r="D1571" s="160"/>
      <c r="E1571" s="151" t="s">
        <v>52</v>
      </c>
      <c r="F1571" s="304" t="s">
        <v>53</v>
      </c>
      <c r="G1571" s="304" t="s">
        <v>54</v>
      </c>
      <c r="H1571" s="304" t="s">
        <v>55</v>
      </c>
    </row>
    <row r="1572" spans="1:8" ht="16.5">
      <c r="A1572" s="171">
        <v>1</v>
      </c>
      <c r="B1572" s="171">
        <v>2</v>
      </c>
      <c r="C1572" s="179">
        <v>3</v>
      </c>
      <c r="D1572" s="180">
        <v>4</v>
      </c>
      <c r="E1572" s="179">
        <v>5</v>
      </c>
      <c r="F1572" s="329">
        <v>6</v>
      </c>
      <c r="G1572" s="329">
        <v>7</v>
      </c>
      <c r="H1572" s="329">
        <v>8</v>
      </c>
    </row>
    <row r="1573" spans="1:8" ht="16.5">
      <c r="A1573" s="428" t="s">
        <v>936</v>
      </c>
      <c r="B1573" s="429" t="s">
        <v>1069</v>
      </c>
      <c r="C1573" s="27" t="s">
        <v>56</v>
      </c>
      <c r="D1573" s="41">
        <v>7200000</v>
      </c>
      <c r="E1573" s="30"/>
      <c r="F1573" s="30">
        <f>D1573/2</f>
        <v>3600000</v>
      </c>
      <c r="G1573" s="30">
        <f>F1573</f>
        <v>3600000</v>
      </c>
      <c r="H1573" s="30"/>
    </row>
    <row r="1574" spans="1:8" ht="16.5">
      <c r="A1574" s="428"/>
      <c r="B1574" s="429"/>
      <c r="C1574" s="27" t="s">
        <v>57</v>
      </c>
      <c r="D1574" s="57"/>
      <c r="E1574" s="57"/>
      <c r="F1574" s="330"/>
      <c r="G1574" s="330"/>
      <c r="H1574" s="330"/>
    </row>
    <row r="1575" spans="1:8" ht="16.5">
      <c r="A1575" s="428"/>
      <c r="B1575" s="429"/>
      <c r="C1575" s="27" t="s">
        <v>58</v>
      </c>
      <c r="D1575" s="41"/>
      <c r="E1575" s="30"/>
      <c r="F1575" s="31"/>
      <c r="G1575" s="31"/>
      <c r="H1575" s="31"/>
    </row>
    <row r="1576" spans="1:8" ht="16.5">
      <c r="A1576" s="428"/>
      <c r="B1576" s="429"/>
      <c r="C1576" s="28" t="s">
        <v>65</v>
      </c>
      <c r="D1576" s="42">
        <f>SUM(D1573:D1575)</f>
        <v>7200000</v>
      </c>
      <c r="E1576" s="42">
        <f>SUM(E1573:E1575)</f>
        <v>0</v>
      </c>
      <c r="F1576" s="314">
        <f>SUM(F1573:F1575)</f>
        <v>3600000</v>
      </c>
      <c r="G1576" s="314">
        <f>SUM(G1573:G1575)</f>
        <v>3600000</v>
      </c>
      <c r="H1576" s="314">
        <f>SUM(H1573:H1575)</f>
        <v>0</v>
      </c>
    </row>
    <row r="1579" spans="1:8" ht="16.5">
      <c r="A1579" s="172" t="s">
        <v>763</v>
      </c>
      <c r="B1579" s="172"/>
      <c r="C1579" s="172"/>
      <c r="D1579" s="172" t="s">
        <v>40</v>
      </c>
      <c r="E1579" s="172"/>
      <c r="F1579" s="320" t="s">
        <v>764</v>
      </c>
      <c r="G1579" s="320"/>
      <c r="H1579" s="320"/>
    </row>
    <row r="1580" spans="1:8" ht="16.5">
      <c r="A1580" s="172" t="s">
        <v>1063</v>
      </c>
      <c r="B1580" s="172"/>
      <c r="C1580" s="172"/>
      <c r="D1580" s="172" t="s">
        <v>41</v>
      </c>
      <c r="E1580" s="172"/>
      <c r="F1580" s="320" t="s">
        <v>1064</v>
      </c>
      <c r="G1580" s="320"/>
      <c r="H1580" s="320"/>
    </row>
    <row r="1581" spans="1:8" ht="16.5">
      <c r="A1581" s="413" t="s">
        <v>64</v>
      </c>
      <c r="B1581" s="413"/>
      <c r="C1581" s="147"/>
      <c r="D1581" s="147" t="s">
        <v>42</v>
      </c>
      <c r="E1581" s="145"/>
      <c r="F1581" s="413" t="s">
        <v>557</v>
      </c>
      <c r="G1581" s="413"/>
      <c r="H1581" s="413"/>
    </row>
    <row r="1582" spans="1:8" ht="33.75" customHeight="1">
      <c r="A1582" s="413" t="s">
        <v>938</v>
      </c>
      <c r="B1582" s="413"/>
      <c r="C1582" s="147"/>
      <c r="D1582" s="147" t="s">
        <v>43</v>
      </c>
      <c r="E1582" s="145"/>
      <c r="F1582" s="414" t="s">
        <v>1070</v>
      </c>
      <c r="G1582" s="414"/>
      <c r="H1582" s="414"/>
    </row>
    <row r="1583" spans="1:8" ht="16.5">
      <c r="A1583" s="148"/>
      <c r="B1583" s="146"/>
      <c r="C1583" s="40"/>
      <c r="D1583" s="169"/>
      <c r="E1583" s="150"/>
      <c r="F1583" s="335"/>
      <c r="G1583" s="303" t="s">
        <v>44</v>
      </c>
      <c r="H1583" s="304" t="s">
        <v>0</v>
      </c>
    </row>
    <row r="1584" spans="1:8" ht="16.5">
      <c r="A1584" s="148"/>
      <c r="B1584" s="146"/>
      <c r="C1584" s="40"/>
      <c r="D1584" s="169"/>
      <c r="E1584" s="150"/>
      <c r="F1584" s="335"/>
      <c r="G1584" s="304" t="s">
        <v>45</v>
      </c>
      <c r="H1584" s="304" t="s">
        <v>0</v>
      </c>
    </row>
    <row r="1585" spans="1:8" ht="16.5">
      <c r="A1585" s="148"/>
      <c r="B1585" s="146"/>
      <c r="C1585" s="40"/>
      <c r="D1585" s="169"/>
      <c r="E1585" s="46"/>
      <c r="F1585" s="336"/>
      <c r="G1585" s="304" t="s">
        <v>46</v>
      </c>
      <c r="H1585" s="304"/>
    </row>
    <row r="1586" spans="1:8" ht="33">
      <c r="A1586" s="159" t="s">
        <v>47</v>
      </c>
      <c r="B1586" s="79" t="s">
        <v>48</v>
      </c>
      <c r="C1586" s="79" t="s">
        <v>49</v>
      </c>
      <c r="D1586" s="162" t="s">
        <v>50</v>
      </c>
      <c r="E1586" s="163" t="s">
        <v>51</v>
      </c>
      <c r="F1586" s="328"/>
      <c r="G1586" s="328"/>
      <c r="H1586" s="333"/>
    </row>
    <row r="1587" spans="1:8" ht="16.5">
      <c r="A1587" s="159"/>
      <c r="B1587" s="164"/>
      <c r="C1587" s="165"/>
      <c r="D1587" s="160"/>
      <c r="E1587" s="151" t="s">
        <v>52</v>
      </c>
      <c r="F1587" s="304" t="s">
        <v>53</v>
      </c>
      <c r="G1587" s="304" t="s">
        <v>54</v>
      </c>
      <c r="H1587" s="304" t="s">
        <v>55</v>
      </c>
    </row>
    <row r="1588" spans="1:8" ht="16.5">
      <c r="A1588" s="171">
        <v>1</v>
      </c>
      <c r="B1588" s="171">
        <v>2</v>
      </c>
      <c r="C1588" s="179">
        <v>3</v>
      </c>
      <c r="D1588" s="180">
        <v>4</v>
      </c>
      <c r="E1588" s="179">
        <v>5</v>
      </c>
      <c r="F1588" s="329">
        <v>6</v>
      </c>
      <c r="G1588" s="329">
        <v>7</v>
      </c>
      <c r="H1588" s="329">
        <v>8</v>
      </c>
    </row>
    <row r="1589" spans="1:8" ht="16.5">
      <c r="A1589" s="428" t="s">
        <v>939</v>
      </c>
      <c r="B1589" s="429" t="s">
        <v>1071</v>
      </c>
      <c r="C1589" s="27" t="s">
        <v>56</v>
      </c>
      <c r="D1589" s="41">
        <v>6750000</v>
      </c>
      <c r="E1589" s="30"/>
      <c r="F1589" s="30">
        <f>D1589/2</f>
        <v>3375000</v>
      </c>
      <c r="G1589" s="30">
        <f>F1589</f>
        <v>3375000</v>
      </c>
      <c r="H1589" s="30"/>
    </row>
    <row r="1590" spans="1:8" ht="16.5">
      <c r="A1590" s="428"/>
      <c r="B1590" s="429"/>
      <c r="C1590" s="27" t="s">
        <v>57</v>
      </c>
      <c r="D1590" s="57"/>
      <c r="E1590" s="57"/>
      <c r="F1590" s="330"/>
      <c r="G1590" s="330"/>
      <c r="H1590" s="330"/>
    </row>
    <row r="1591" spans="1:8" ht="16.5">
      <c r="A1591" s="428"/>
      <c r="B1591" s="429"/>
      <c r="C1591" s="27" t="s">
        <v>58</v>
      </c>
      <c r="D1591" s="41"/>
      <c r="E1591" s="30"/>
      <c r="F1591" s="31"/>
      <c r="G1591" s="31"/>
      <c r="H1591" s="31"/>
    </row>
    <row r="1592" spans="1:8" ht="16.5">
      <c r="A1592" s="428"/>
      <c r="B1592" s="429"/>
      <c r="C1592" s="28" t="s">
        <v>65</v>
      </c>
      <c r="D1592" s="42">
        <f>SUM(D1589:D1591)</f>
        <v>6750000</v>
      </c>
      <c r="E1592" s="42">
        <f>SUM(E1589:E1591)</f>
        <v>0</v>
      </c>
      <c r="F1592" s="314">
        <f>SUM(F1589:F1591)</f>
        <v>3375000</v>
      </c>
      <c r="G1592" s="314">
        <f>SUM(G1589:G1591)</f>
        <v>3375000</v>
      </c>
      <c r="H1592" s="314">
        <f>SUM(H1589:H1591)</f>
        <v>0</v>
      </c>
    </row>
    <row r="1593" spans="1:8" ht="16.5">
      <c r="A1593" s="428" t="s">
        <v>941</v>
      </c>
      <c r="B1593" s="429" t="s">
        <v>1072</v>
      </c>
      <c r="C1593" s="27" t="s">
        <v>56</v>
      </c>
      <c r="D1593" s="41">
        <v>15760000</v>
      </c>
      <c r="E1593" s="30"/>
      <c r="F1593" s="30">
        <f>D1593/2</f>
        <v>7880000</v>
      </c>
      <c r="G1593" s="30">
        <f>F1593</f>
        <v>7880000</v>
      </c>
      <c r="H1593" s="30"/>
    </row>
    <row r="1594" spans="1:8" ht="16.5">
      <c r="A1594" s="428"/>
      <c r="B1594" s="429"/>
      <c r="C1594" s="27" t="s">
        <v>57</v>
      </c>
      <c r="D1594" s="57"/>
      <c r="E1594" s="57"/>
      <c r="F1594" s="330"/>
      <c r="G1594" s="330"/>
      <c r="H1594" s="330"/>
    </row>
    <row r="1595" spans="1:8" ht="16.5">
      <c r="A1595" s="428"/>
      <c r="B1595" s="429"/>
      <c r="C1595" s="27" t="s">
        <v>58</v>
      </c>
      <c r="D1595" s="41"/>
      <c r="E1595" s="30"/>
      <c r="F1595" s="31"/>
      <c r="G1595" s="31"/>
      <c r="H1595" s="31"/>
    </row>
    <row r="1596" spans="1:8" ht="16.5">
      <c r="A1596" s="428"/>
      <c r="B1596" s="429"/>
      <c r="C1596" s="28" t="s">
        <v>65</v>
      </c>
      <c r="D1596" s="42">
        <f>SUM(D1593:D1595)</f>
        <v>15760000</v>
      </c>
      <c r="E1596" s="42">
        <f>SUM(E1593:E1595)</f>
        <v>0</v>
      </c>
      <c r="F1596" s="314">
        <f>SUM(F1593:F1595)</f>
        <v>7880000</v>
      </c>
      <c r="G1596" s="314">
        <f>SUM(G1593:G1595)</f>
        <v>7880000</v>
      </c>
      <c r="H1596" s="314">
        <f>SUM(H1593:H1595)</f>
        <v>0</v>
      </c>
    </row>
    <row r="1597" spans="1:8" ht="16.5">
      <c r="A1597" s="428" t="s">
        <v>942</v>
      </c>
      <c r="B1597" s="429" t="s">
        <v>1073</v>
      </c>
      <c r="C1597" s="27" t="s">
        <v>56</v>
      </c>
      <c r="D1597" s="41">
        <v>3125000</v>
      </c>
      <c r="E1597" s="30"/>
      <c r="F1597" s="30">
        <f>D1597/2</f>
        <v>1562500</v>
      </c>
      <c r="G1597" s="30">
        <f>F1597</f>
        <v>1562500</v>
      </c>
      <c r="H1597" s="30"/>
    </row>
    <row r="1598" spans="1:8" ht="16.5">
      <c r="A1598" s="428"/>
      <c r="B1598" s="429"/>
      <c r="C1598" s="27" t="s">
        <v>57</v>
      </c>
      <c r="D1598" s="57"/>
      <c r="E1598" s="57"/>
      <c r="F1598" s="330"/>
      <c r="G1598" s="330"/>
      <c r="H1598" s="330"/>
    </row>
    <row r="1599" spans="1:8" ht="16.5">
      <c r="A1599" s="428"/>
      <c r="B1599" s="429"/>
      <c r="C1599" s="27" t="s">
        <v>58</v>
      </c>
      <c r="D1599" s="41"/>
      <c r="E1599" s="30"/>
      <c r="F1599" s="31"/>
      <c r="G1599" s="31"/>
      <c r="H1599" s="31"/>
    </row>
    <row r="1600" spans="1:8" ht="16.5">
      <c r="A1600" s="428"/>
      <c r="B1600" s="429"/>
      <c r="C1600" s="28" t="s">
        <v>65</v>
      </c>
      <c r="D1600" s="42">
        <f>SUM(D1597:D1599)</f>
        <v>3125000</v>
      </c>
      <c r="E1600" s="42">
        <f>SUM(E1597:E1599)</f>
        <v>0</v>
      </c>
      <c r="F1600" s="314">
        <f>SUM(F1597:F1599)</f>
        <v>1562500</v>
      </c>
      <c r="G1600" s="314">
        <f>SUM(G1597:G1599)</f>
        <v>1562500</v>
      </c>
      <c r="H1600" s="314">
        <f>SUM(H1597:H1599)</f>
        <v>0</v>
      </c>
    </row>
    <row r="1605" spans="1:8" ht="16.5">
      <c r="A1605" s="172" t="s">
        <v>763</v>
      </c>
      <c r="B1605" s="172"/>
      <c r="C1605" s="172"/>
      <c r="D1605" s="172" t="s">
        <v>40</v>
      </c>
      <c r="E1605" s="172"/>
      <c r="F1605" s="320" t="s">
        <v>764</v>
      </c>
      <c r="G1605" s="320"/>
      <c r="H1605" s="320"/>
    </row>
    <row r="1606" spans="1:8" ht="16.5">
      <c r="A1606" s="172" t="s">
        <v>1063</v>
      </c>
      <c r="B1606" s="172"/>
      <c r="C1606" s="172"/>
      <c r="D1606" s="172" t="s">
        <v>41</v>
      </c>
      <c r="E1606" s="172"/>
      <c r="F1606" s="320" t="s">
        <v>1064</v>
      </c>
      <c r="G1606" s="320"/>
      <c r="H1606" s="320"/>
    </row>
    <row r="1607" spans="1:8" ht="16.5">
      <c r="A1607" s="413" t="s">
        <v>64</v>
      </c>
      <c r="B1607" s="413"/>
      <c r="C1607" s="147"/>
      <c r="D1607" s="147" t="s">
        <v>42</v>
      </c>
      <c r="E1607" s="145"/>
      <c r="F1607" s="413" t="s">
        <v>557</v>
      </c>
      <c r="G1607" s="413"/>
      <c r="H1607" s="413"/>
    </row>
    <row r="1608" spans="1:8" ht="36.75" customHeight="1">
      <c r="A1608" s="413" t="s">
        <v>825</v>
      </c>
      <c r="B1608" s="413"/>
      <c r="C1608" s="147"/>
      <c r="D1608" s="147" t="s">
        <v>43</v>
      </c>
      <c r="E1608" s="145"/>
      <c r="F1608" s="414" t="s">
        <v>1074</v>
      </c>
      <c r="G1608" s="414"/>
      <c r="H1608" s="414"/>
    </row>
    <row r="1609" spans="1:8" ht="16.5">
      <c r="A1609" s="148"/>
      <c r="B1609" s="146"/>
      <c r="C1609" s="40"/>
      <c r="D1609" s="169"/>
      <c r="E1609" s="150"/>
      <c r="F1609" s="335"/>
      <c r="G1609" s="303" t="s">
        <v>44</v>
      </c>
      <c r="H1609" s="304" t="s">
        <v>0</v>
      </c>
    </row>
    <row r="1610" spans="1:8" ht="16.5">
      <c r="A1610" s="148"/>
      <c r="B1610" s="146"/>
      <c r="C1610" s="40"/>
      <c r="D1610" s="169"/>
      <c r="E1610" s="150"/>
      <c r="F1610" s="335"/>
      <c r="G1610" s="304" t="s">
        <v>45</v>
      </c>
      <c r="H1610" s="304" t="s">
        <v>0</v>
      </c>
    </row>
    <row r="1611" spans="1:8" ht="16.5">
      <c r="A1611" s="148"/>
      <c r="B1611" s="146"/>
      <c r="C1611" s="40"/>
      <c r="D1611" s="169"/>
      <c r="E1611" s="46"/>
      <c r="F1611" s="336"/>
      <c r="G1611" s="304" t="s">
        <v>46</v>
      </c>
      <c r="H1611" s="304"/>
    </row>
    <row r="1612" spans="1:8" ht="33">
      <c r="A1612" s="159" t="s">
        <v>47</v>
      </c>
      <c r="B1612" s="79" t="s">
        <v>48</v>
      </c>
      <c r="C1612" s="79" t="s">
        <v>49</v>
      </c>
      <c r="D1612" s="162" t="s">
        <v>50</v>
      </c>
      <c r="E1612" s="163" t="s">
        <v>51</v>
      </c>
      <c r="F1612" s="328"/>
      <c r="G1612" s="328"/>
      <c r="H1612" s="333"/>
    </row>
    <row r="1613" spans="1:8" ht="16.5">
      <c r="A1613" s="159"/>
      <c r="B1613" s="164"/>
      <c r="C1613" s="165"/>
      <c r="D1613" s="160"/>
      <c r="E1613" s="151" t="s">
        <v>52</v>
      </c>
      <c r="F1613" s="304" t="s">
        <v>53</v>
      </c>
      <c r="G1613" s="304" t="s">
        <v>54</v>
      </c>
      <c r="H1613" s="304" t="s">
        <v>55</v>
      </c>
    </row>
    <row r="1614" spans="1:8" ht="16.5">
      <c r="A1614" s="171">
        <v>1</v>
      </c>
      <c r="B1614" s="171">
        <v>2</v>
      </c>
      <c r="C1614" s="179">
        <v>3</v>
      </c>
      <c r="D1614" s="180">
        <v>4</v>
      </c>
      <c r="E1614" s="179">
        <v>5</v>
      </c>
      <c r="F1614" s="329">
        <v>6</v>
      </c>
      <c r="G1614" s="329">
        <v>7</v>
      </c>
      <c r="H1614" s="329">
        <v>8</v>
      </c>
    </row>
    <row r="1615" spans="1:8" ht="16.5">
      <c r="A1615" s="428" t="s">
        <v>828</v>
      </c>
      <c r="B1615" s="429" t="s">
        <v>1080</v>
      </c>
      <c r="C1615" s="27" t="s">
        <v>56</v>
      </c>
      <c r="D1615" s="41">
        <v>46100000</v>
      </c>
      <c r="E1615" s="30"/>
      <c r="F1615" s="30">
        <f>D1615/2</f>
        <v>23050000</v>
      </c>
      <c r="G1615" s="30">
        <f>F1615</f>
        <v>23050000</v>
      </c>
      <c r="H1615" s="30"/>
    </row>
    <row r="1616" spans="1:8" ht="16.5">
      <c r="A1616" s="428"/>
      <c r="B1616" s="429"/>
      <c r="C1616" s="27" t="s">
        <v>57</v>
      </c>
      <c r="D1616" s="57"/>
      <c r="E1616" s="57"/>
      <c r="F1616" s="330"/>
      <c r="G1616" s="330"/>
      <c r="H1616" s="330"/>
    </row>
    <row r="1617" spans="1:8" ht="16.5">
      <c r="A1617" s="428"/>
      <c r="B1617" s="429"/>
      <c r="C1617" s="27" t="s">
        <v>58</v>
      </c>
      <c r="D1617" s="41"/>
      <c r="E1617" s="30"/>
      <c r="F1617" s="31"/>
      <c r="G1617" s="31"/>
      <c r="H1617" s="31"/>
    </row>
    <row r="1618" spans="1:8" ht="16.5">
      <c r="A1618" s="428"/>
      <c r="B1618" s="429"/>
      <c r="C1618" s="28" t="s">
        <v>65</v>
      </c>
      <c r="D1618" s="42">
        <f>SUM(D1615:D1617)</f>
        <v>46100000</v>
      </c>
      <c r="E1618" s="42">
        <f>SUM(E1615:E1617)</f>
        <v>0</v>
      </c>
      <c r="F1618" s="314">
        <f>SUM(F1615:F1617)</f>
        <v>23050000</v>
      </c>
      <c r="G1618" s="314">
        <f>SUM(G1615:G1617)</f>
        <v>23050000</v>
      </c>
      <c r="H1618" s="314">
        <f>SUM(H1615:H1617)</f>
        <v>0</v>
      </c>
    </row>
    <row r="1619" spans="1:8" ht="16.5">
      <c r="A1619" s="428" t="s">
        <v>829</v>
      </c>
      <c r="B1619" s="429" t="s">
        <v>1081</v>
      </c>
      <c r="C1619" s="27" t="s">
        <v>56</v>
      </c>
      <c r="D1619" s="41">
        <v>13500000</v>
      </c>
      <c r="E1619" s="30"/>
      <c r="F1619" s="30">
        <f>D1619/2</f>
        <v>6750000</v>
      </c>
      <c r="G1619" s="30"/>
      <c r="H1619" s="30">
        <f>F1619</f>
        <v>6750000</v>
      </c>
    </row>
    <row r="1620" spans="1:8" ht="16.5">
      <c r="A1620" s="428"/>
      <c r="B1620" s="429"/>
      <c r="C1620" s="27" t="s">
        <v>57</v>
      </c>
      <c r="D1620" s="57"/>
      <c r="E1620" s="57"/>
      <c r="F1620" s="330"/>
      <c r="G1620" s="330"/>
      <c r="H1620" s="330"/>
    </row>
    <row r="1621" spans="1:8" ht="16.5">
      <c r="A1621" s="428"/>
      <c r="B1621" s="429"/>
      <c r="C1621" s="27" t="s">
        <v>58</v>
      </c>
      <c r="D1621" s="41"/>
      <c r="E1621" s="30"/>
      <c r="F1621" s="31"/>
      <c r="G1621" s="31"/>
      <c r="H1621" s="31"/>
    </row>
    <row r="1622" spans="1:8" ht="16.5">
      <c r="A1622" s="428"/>
      <c r="B1622" s="429"/>
      <c r="C1622" s="28" t="s">
        <v>65</v>
      </c>
      <c r="D1622" s="42">
        <f>SUM(D1619:D1621)</f>
        <v>13500000</v>
      </c>
      <c r="E1622" s="42">
        <f>SUM(E1619:E1621)</f>
        <v>0</v>
      </c>
      <c r="F1622" s="314">
        <f>SUM(F1619:F1621)</f>
        <v>6750000</v>
      </c>
      <c r="G1622" s="314">
        <f>SUM(G1619:G1621)</f>
        <v>0</v>
      </c>
      <c r="H1622" s="314">
        <f>SUM(H1619:H1621)</f>
        <v>6750000</v>
      </c>
    </row>
    <row r="1623" spans="1:8" ht="16.5">
      <c r="A1623" s="428" t="s">
        <v>1075</v>
      </c>
      <c r="B1623" s="429" t="s">
        <v>1082</v>
      </c>
      <c r="C1623" s="27" t="s">
        <v>56</v>
      </c>
      <c r="D1623" s="41">
        <v>7990000</v>
      </c>
      <c r="E1623" s="30"/>
      <c r="F1623" s="30"/>
      <c r="G1623" s="30">
        <f>D1623</f>
        <v>7990000</v>
      </c>
      <c r="H1623" s="30"/>
    </row>
    <row r="1624" spans="1:8" ht="16.5">
      <c r="A1624" s="428"/>
      <c r="B1624" s="429"/>
      <c r="C1624" s="27" t="s">
        <v>57</v>
      </c>
      <c r="D1624" s="57"/>
      <c r="E1624" s="57"/>
      <c r="F1624" s="330"/>
      <c r="G1624" s="330"/>
      <c r="H1624" s="330"/>
    </row>
    <row r="1625" spans="1:8" ht="16.5">
      <c r="A1625" s="428"/>
      <c r="B1625" s="429"/>
      <c r="C1625" s="27" t="s">
        <v>58</v>
      </c>
      <c r="D1625" s="41"/>
      <c r="E1625" s="30"/>
      <c r="F1625" s="31"/>
      <c r="G1625" s="31"/>
      <c r="H1625" s="31"/>
    </row>
    <row r="1626" spans="1:8" ht="16.5">
      <c r="A1626" s="428"/>
      <c r="B1626" s="429"/>
      <c r="C1626" s="28" t="s">
        <v>65</v>
      </c>
      <c r="D1626" s="42">
        <f>SUM(D1623:D1625)</f>
        <v>7990000</v>
      </c>
      <c r="E1626" s="42">
        <f>SUM(E1623:E1625)</f>
        <v>0</v>
      </c>
      <c r="F1626" s="314">
        <f>SUM(F1623:F1625)</f>
        <v>0</v>
      </c>
      <c r="G1626" s="314">
        <f>SUM(G1623:G1625)</f>
        <v>7990000</v>
      </c>
      <c r="H1626" s="314">
        <f>SUM(H1623:H1625)</f>
        <v>0</v>
      </c>
    </row>
    <row r="1627" spans="1:8" ht="16.5">
      <c r="A1627" s="428" t="s">
        <v>1076</v>
      </c>
      <c r="B1627" s="429" t="s">
        <v>1083</v>
      </c>
      <c r="C1627" s="27" t="s">
        <v>56</v>
      </c>
      <c r="D1627" s="41">
        <v>1732000</v>
      </c>
      <c r="E1627" s="30"/>
      <c r="F1627" s="30"/>
      <c r="G1627" s="30">
        <f>D1627</f>
        <v>1732000</v>
      </c>
      <c r="H1627" s="30"/>
    </row>
    <row r="1628" spans="1:8" ht="16.5">
      <c r="A1628" s="428"/>
      <c r="B1628" s="429"/>
      <c r="C1628" s="27" t="s">
        <v>57</v>
      </c>
      <c r="D1628" s="57"/>
      <c r="E1628" s="57"/>
      <c r="F1628" s="330"/>
      <c r="G1628" s="330"/>
      <c r="H1628" s="330"/>
    </row>
    <row r="1629" spans="1:8" ht="16.5">
      <c r="A1629" s="428"/>
      <c r="B1629" s="429"/>
      <c r="C1629" s="27" t="s">
        <v>58</v>
      </c>
      <c r="D1629" s="41"/>
      <c r="E1629" s="30"/>
      <c r="F1629" s="31"/>
      <c r="G1629" s="31"/>
      <c r="H1629" s="31"/>
    </row>
    <row r="1630" spans="1:8" ht="16.5">
      <c r="A1630" s="428"/>
      <c r="B1630" s="429"/>
      <c r="C1630" s="28" t="s">
        <v>65</v>
      </c>
      <c r="D1630" s="42">
        <f>SUM(D1627:D1629)</f>
        <v>1732000</v>
      </c>
      <c r="E1630" s="42">
        <f>SUM(E1627:E1629)</f>
        <v>0</v>
      </c>
      <c r="F1630" s="314">
        <f>SUM(F1627:F1629)</f>
        <v>0</v>
      </c>
      <c r="G1630" s="314">
        <f>SUM(G1627:G1629)</f>
        <v>1732000</v>
      </c>
      <c r="H1630" s="314">
        <f>SUM(H1627:H1629)</f>
        <v>0</v>
      </c>
    </row>
    <row r="1631" spans="1:8" ht="16.5">
      <c r="A1631" s="428" t="s">
        <v>1077</v>
      </c>
      <c r="B1631" s="429" t="s">
        <v>1084</v>
      </c>
      <c r="C1631" s="27" t="s">
        <v>56</v>
      </c>
      <c r="D1631" s="41">
        <v>8100000</v>
      </c>
      <c r="E1631" s="30"/>
      <c r="F1631" s="30">
        <f>D1631/2</f>
        <v>4050000</v>
      </c>
      <c r="G1631" s="30">
        <f>F1631</f>
        <v>4050000</v>
      </c>
      <c r="H1631" s="30"/>
    </row>
    <row r="1632" spans="1:8" ht="16.5">
      <c r="A1632" s="428"/>
      <c r="B1632" s="429"/>
      <c r="C1632" s="27" t="s">
        <v>57</v>
      </c>
      <c r="D1632" s="57"/>
      <c r="E1632" s="57"/>
      <c r="F1632" s="330"/>
      <c r="G1632" s="330"/>
      <c r="H1632" s="330"/>
    </row>
    <row r="1633" spans="1:8" ht="16.5">
      <c r="A1633" s="428"/>
      <c r="B1633" s="429"/>
      <c r="C1633" s="27" t="s">
        <v>58</v>
      </c>
      <c r="D1633" s="41"/>
      <c r="E1633" s="30"/>
      <c r="F1633" s="31"/>
      <c r="G1633" s="31"/>
      <c r="H1633" s="31"/>
    </row>
    <row r="1634" spans="1:8" ht="16.5">
      <c r="A1634" s="428"/>
      <c r="B1634" s="429"/>
      <c r="C1634" s="28" t="s">
        <v>65</v>
      </c>
      <c r="D1634" s="42">
        <f>SUM(D1631:D1633)</f>
        <v>8100000</v>
      </c>
      <c r="E1634" s="42">
        <f>SUM(E1631:E1633)</f>
        <v>0</v>
      </c>
      <c r="F1634" s="314">
        <f>SUM(F1631:F1633)</f>
        <v>4050000</v>
      </c>
      <c r="G1634" s="314">
        <f>SUM(G1631:G1633)</f>
        <v>4050000</v>
      </c>
      <c r="H1634" s="314">
        <f>SUM(H1631:H1633)</f>
        <v>0</v>
      </c>
    </row>
    <row r="1635" spans="1:8" ht="16.5">
      <c r="A1635" s="428" t="s">
        <v>1078</v>
      </c>
      <c r="B1635" s="429" t="s">
        <v>1085</v>
      </c>
      <c r="C1635" s="27" t="s">
        <v>56</v>
      </c>
      <c r="D1635" s="41">
        <v>8589000</v>
      </c>
      <c r="E1635" s="30"/>
      <c r="F1635" s="30">
        <f>D1635/2</f>
        <v>4294500</v>
      </c>
      <c r="G1635" s="30">
        <f>F1635</f>
        <v>4294500</v>
      </c>
      <c r="H1635" s="30"/>
    </row>
    <row r="1636" spans="1:8" ht="16.5">
      <c r="A1636" s="428"/>
      <c r="B1636" s="429"/>
      <c r="C1636" s="27" t="s">
        <v>57</v>
      </c>
      <c r="D1636" s="57"/>
      <c r="E1636" s="57"/>
      <c r="F1636" s="330"/>
      <c r="G1636" s="330"/>
      <c r="H1636" s="330"/>
    </row>
    <row r="1637" spans="1:8" ht="16.5">
      <c r="A1637" s="428"/>
      <c r="B1637" s="429"/>
      <c r="C1637" s="27" t="s">
        <v>58</v>
      </c>
      <c r="D1637" s="41"/>
      <c r="E1637" s="30"/>
      <c r="F1637" s="31"/>
      <c r="G1637" s="31"/>
      <c r="H1637" s="31"/>
    </row>
    <row r="1638" spans="1:8" ht="16.5">
      <c r="A1638" s="428"/>
      <c r="B1638" s="429"/>
      <c r="C1638" s="28" t="s">
        <v>65</v>
      </c>
      <c r="D1638" s="42">
        <f>SUM(D1635:D1637)</f>
        <v>8589000</v>
      </c>
      <c r="E1638" s="42">
        <f>SUM(E1635:E1637)</f>
        <v>0</v>
      </c>
      <c r="F1638" s="314">
        <f>SUM(F1635:F1637)</f>
        <v>4294500</v>
      </c>
      <c r="G1638" s="314">
        <f>SUM(G1635:G1637)</f>
        <v>4294500</v>
      </c>
      <c r="H1638" s="314">
        <f>SUM(H1635:H1637)</f>
        <v>0</v>
      </c>
    </row>
    <row r="1639" spans="1:8" ht="16.5">
      <c r="A1639" s="428" t="s">
        <v>1079</v>
      </c>
      <c r="B1639" s="429" t="s">
        <v>1086</v>
      </c>
      <c r="C1639" s="27" t="s">
        <v>56</v>
      </c>
      <c r="D1639" s="41">
        <v>35020000</v>
      </c>
      <c r="E1639" s="30"/>
      <c r="F1639" s="30">
        <f>D1639/3</f>
        <v>11673333.333333334</v>
      </c>
      <c r="G1639" s="30">
        <f>F1639</f>
        <v>11673333.333333334</v>
      </c>
      <c r="H1639" s="30">
        <f>G1639</f>
        <v>11673333.333333334</v>
      </c>
    </row>
    <row r="1640" spans="1:8" ht="16.5">
      <c r="A1640" s="428"/>
      <c r="B1640" s="429"/>
      <c r="C1640" s="27" t="s">
        <v>57</v>
      </c>
      <c r="D1640" s="57"/>
      <c r="E1640" s="57"/>
      <c r="F1640" s="330"/>
      <c r="G1640" s="330"/>
      <c r="H1640" s="330"/>
    </row>
    <row r="1641" spans="1:8" ht="16.5">
      <c r="A1641" s="428"/>
      <c r="B1641" s="429"/>
      <c r="C1641" s="27" t="s">
        <v>58</v>
      </c>
      <c r="D1641" s="41"/>
      <c r="E1641" s="30"/>
      <c r="F1641" s="31"/>
      <c r="G1641" s="31"/>
      <c r="H1641" s="31"/>
    </row>
    <row r="1642" spans="1:8" ht="16.5">
      <c r="A1642" s="428"/>
      <c r="B1642" s="429"/>
      <c r="C1642" s="28" t="s">
        <v>65</v>
      </c>
      <c r="D1642" s="42">
        <f>SUM(D1639:D1641)</f>
        <v>35020000</v>
      </c>
      <c r="E1642" s="42">
        <f>SUM(E1639:E1641)</f>
        <v>0</v>
      </c>
      <c r="F1642" s="314">
        <f>SUM(F1639:F1641)</f>
        <v>11673333.333333334</v>
      </c>
      <c r="G1642" s="314">
        <f>SUM(G1639:G1641)</f>
        <v>11673333.333333334</v>
      </c>
      <c r="H1642" s="314">
        <f>SUM(H1639:H1641)</f>
        <v>11673333.333333334</v>
      </c>
    </row>
    <row r="1645" spans="1:8" ht="16.5">
      <c r="A1645" s="172" t="s">
        <v>792</v>
      </c>
      <c r="B1645" s="172"/>
      <c r="C1645" s="172"/>
      <c r="D1645" s="172" t="s">
        <v>40</v>
      </c>
      <c r="E1645" s="172"/>
      <c r="F1645" s="320" t="s">
        <v>1087</v>
      </c>
      <c r="G1645" s="320"/>
      <c r="H1645" s="320"/>
    </row>
    <row r="1646" spans="1:8" ht="16.5">
      <c r="A1646" s="172" t="s">
        <v>1088</v>
      </c>
      <c r="B1646" s="172"/>
      <c r="C1646" s="172"/>
      <c r="D1646" s="172" t="s">
        <v>41</v>
      </c>
      <c r="E1646" s="172"/>
      <c r="F1646" s="320" t="s">
        <v>1089</v>
      </c>
      <c r="G1646" s="320"/>
      <c r="H1646" s="320"/>
    </row>
    <row r="1647" spans="1:8" ht="16.5">
      <c r="A1647" s="413" t="s">
        <v>64</v>
      </c>
      <c r="B1647" s="413"/>
      <c r="C1647" s="147"/>
      <c r="D1647" s="147" t="s">
        <v>42</v>
      </c>
      <c r="E1647" s="145"/>
      <c r="F1647" s="413" t="s">
        <v>557</v>
      </c>
      <c r="G1647" s="413"/>
      <c r="H1647" s="413"/>
    </row>
    <row r="1648" spans="1:8" ht="36.75" customHeight="1">
      <c r="A1648" s="413" t="s">
        <v>657</v>
      </c>
      <c r="B1648" s="413"/>
      <c r="C1648" s="147"/>
      <c r="D1648" s="147" t="s">
        <v>43</v>
      </c>
      <c r="E1648" s="145"/>
      <c r="F1648" s="414" t="s">
        <v>1090</v>
      </c>
      <c r="G1648" s="414"/>
      <c r="H1648" s="414"/>
    </row>
    <row r="1649" spans="1:8" ht="16.5">
      <c r="A1649" s="148"/>
      <c r="B1649" s="146"/>
      <c r="C1649" s="40"/>
      <c r="D1649" s="169"/>
      <c r="E1649" s="150"/>
      <c r="F1649" s="335"/>
      <c r="G1649" s="303" t="s">
        <v>44</v>
      </c>
      <c r="H1649" s="304" t="s">
        <v>0</v>
      </c>
    </row>
    <row r="1650" spans="1:8" ht="16.5">
      <c r="A1650" s="148"/>
      <c r="B1650" s="146"/>
      <c r="C1650" s="40"/>
      <c r="D1650" s="169"/>
      <c r="E1650" s="150"/>
      <c r="F1650" s="335"/>
      <c r="G1650" s="304" t="s">
        <v>45</v>
      </c>
      <c r="H1650" s="304" t="s">
        <v>0</v>
      </c>
    </row>
    <row r="1651" spans="1:8" ht="16.5">
      <c r="A1651" s="148"/>
      <c r="B1651" s="146"/>
      <c r="C1651" s="40"/>
      <c r="D1651" s="169"/>
      <c r="E1651" s="46"/>
      <c r="F1651" s="336"/>
      <c r="G1651" s="304" t="s">
        <v>46</v>
      </c>
      <c r="H1651" s="304"/>
    </row>
    <row r="1652" spans="1:8" ht="33">
      <c r="A1652" s="159" t="s">
        <v>47</v>
      </c>
      <c r="B1652" s="79" t="s">
        <v>48</v>
      </c>
      <c r="C1652" s="79" t="s">
        <v>49</v>
      </c>
      <c r="D1652" s="162" t="s">
        <v>50</v>
      </c>
      <c r="E1652" s="163" t="s">
        <v>51</v>
      </c>
      <c r="F1652" s="328"/>
      <c r="G1652" s="328"/>
      <c r="H1652" s="333"/>
    </row>
    <row r="1653" spans="1:8" ht="16.5">
      <c r="A1653" s="159"/>
      <c r="B1653" s="164"/>
      <c r="C1653" s="165"/>
      <c r="D1653" s="160"/>
      <c r="E1653" s="151" t="s">
        <v>52</v>
      </c>
      <c r="F1653" s="304" t="s">
        <v>53</v>
      </c>
      <c r="G1653" s="304" t="s">
        <v>54</v>
      </c>
      <c r="H1653" s="304" t="s">
        <v>55</v>
      </c>
    </row>
    <row r="1654" spans="1:8" ht="16.5">
      <c r="A1654" s="171">
        <v>1</v>
      </c>
      <c r="B1654" s="171">
        <v>2</v>
      </c>
      <c r="C1654" s="179">
        <v>3</v>
      </c>
      <c r="D1654" s="180">
        <v>4</v>
      </c>
      <c r="E1654" s="179">
        <v>5</v>
      </c>
      <c r="F1654" s="329">
        <v>6</v>
      </c>
      <c r="G1654" s="329">
        <v>7</v>
      </c>
      <c r="H1654" s="329">
        <v>8</v>
      </c>
    </row>
    <row r="1655" spans="1:8" ht="16.5">
      <c r="A1655" s="428" t="s">
        <v>658</v>
      </c>
      <c r="B1655" s="429" t="s">
        <v>1092</v>
      </c>
      <c r="C1655" s="27" t="s">
        <v>56</v>
      </c>
      <c r="D1655" s="41">
        <v>162800000</v>
      </c>
      <c r="E1655" s="30">
        <f>D1655/3</f>
        <v>54266666.666666664</v>
      </c>
      <c r="F1655" s="30">
        <f>E1655</f>
        <v>54266666.666666664</v>
      </c>
      <c r="G1655" s="30">
        <f>F1655</f>
        <v>54266666.666666664</v>
      </c>
      <c r="H1655" s="30"/>
    </row>
    <row r="1656" spans="1:8" ht="16.5">
      <c r="A1656" s="428"/>
      <c r="B1656" s="429"/>
      <c r="C1656" s="27" t="s">
        <v>57</v>
      </c>
      <c r="D1656" s="57"/>
      <c r="E1656" s="57"/>
      <c r="F1656" s="330"/>
      <c r="G1656" s="330"/>
      <c r="H1656" s="330"/>
    </row>
    <row r="1657" spans="1:8" ht="16.5">
      <c r="A1657" s="428"/>
      <c r="B1657" s="429"/>
      <c r="C1657" s="27" t="s">
        <v>58</v>
      </c>
      <c r="D1657" s="41"/>
      <c r="E1657" s="30"/>
      <c r="F1657" s="31"/>
      <c r="G1657" s="31"/>
      <c r="H1657" s="31"/>
    </row>
    <row r="1658" spans="1:8" ht="16.5">
      <c r="A1658" s="428"/>
      <c r="B1658" s="429"/>
      <c r="C1658" s="28" t="s">
        <v>65</v>
      </c>
      <c r="D1658" s="42">
        <f>SUM(D1655:D1657)</f>
        <v>162800000</v>
      </c>
      <c r="E1658" s="42">
        <f>SUM(E1655:E1657)</f>
        <v>54266666.666666664</v>
      </c>
      <c r="F1658" s="314">
        <f>SUM(F1655:F1657)</f>
        <v>54266666.666666664</v>
      </c>
      <c r="G1658" s="314">
        <f>SUM(G1655:G1657)</f>
        <v>54266666.666666664</v>
      </c>
      <c r="H1658" s="314">
        <f>SUM(H1655:H1657)</f>
        <v>0</v>
      </c>
    </row>
    <row r="1659" spans="1:8" ht="16.5">
      <c r="A1659" s="428" t="s">
        <v>159</v>
      </c>
      <c r="B1659" s="429" t="s">
        <v>1093</v>
      </c>
      <c r="C1659" s="27" t="s">
        <v>56</v>
      </c>
      <c r="D1659" s="41">
        <v>74678145</v>
      </c>
      <c r="E1659" s="30"/>
      <c r="F1659" s="30">
        <f>D1659/3</f>
        <v>24892715</v>
      </c>
      <c r="G1659" s="30">
        <f>F1659</f>
        <v>24892715</v>
      </c>
      <c r="H1659" s="30">
        <f>G1659</f>
        <v>24892715</v>
      </c>
    </row>
    <row r="1660" spans="1:8" ht="16.5">
      <c r="A1660" s="428"/>
      <c r="B1660" s="429"/>
      <c r="C1660" s="27" t="s">
        <v>57</v>
      </c>
      <c r="D1660" s="57"/>
      <c r="E1660" s="57"/>
      <c r="F1660" s="330"/>
      <c r="G1660" s="330"/>
      <c r="H1660" s="330"/>
    </row>
    <row r="1661" spans="1:8" ht="16.5">
      <c r="A1661" s="428"/>
      <c r="B1661" s="429"/>
      <c r="C1661" s="27" t="s">
        <v>58</v>
      </c>
      <c r="D1661" s="41"/>
      <c r="E1661" s="30"/>
      <c r="F1661" s="31"/>
      <c r="G1661" s="31"/>
      <c r="H1661" s="31"/>
    </row>
    <row r="1662" spans="1:8" ht="16.5">
      <c r="A1662" s="428"/>
      <c r="B1662" s="429"/>
      <c r="C1662" s="28" t="s">
        <v>65</v>
      </c>
      <c r="D1662" s="42">
        <f>SUM(D1659:D1661)</f>
        <v>74678145</v>
      </c>
      <c r="E1662" s="42">
        <f>SUM(E1659:E1661)</f>
        <v>0</v>
      </c>
      <c r="F1662" s="314">
        <f>SUM(F1659:F1661)</f>
        <v>24892715</v>
      </c>
      <c r="G1662" s="314">
        <f>SUM(G1659:G1661)</f>
        <v>24892715</v>
      </c>
      <c r="H1662" s="314">
        <f>SUM(H1659:H1661)</f>
        <v>24892715</v>
      </c>
    </row>
    <row r="1663" spans="1:8" ht="16.5">
      <c r="A1663" s="428" t="s">
        <v>160</v>
      </c>
      <c r="B1663" s="429" t="s">
        <v>1094</v>
      </c>
      <c r="C1663" s="27" t="s">
        <v>56</v>
      </c>
      <c r="D1663" s="41">
        <v>19900000</v>
      </c>
      <c r="E1663" s="30"/>
      <c r="F1663" s="30">
        <f>D1663/3</f>
        <v>6633333.333333333</v>
      </c>
      <c r="G1663" s="30">
        <f>F1663</f>
        <v>6633333.333333333</v>
      </c>
      <c r="H1663" s="30">
        <f>G1663</f>
        <v>6633333.333333333</v>
      </c>
    </row>
    <row r="1664" spans="1:8" ht="16.5">
      <c r="A1664" s="428"/>
      <c r="B1664" s="429"/>
      <c r="C1664" s="27" t="s">
        <v>57</v>
      </c>
      <c r="D1664" s="57"/>
      <c r="E1664" s="57"/>
      <c r="F1664" s="330"/>
      <c r="G1664" s="330"/>
      <c r="H1664" s="330"/>
    </row>
    <row r="1665" spans="1:8" ht="16.5">
      <c r="A1665" s="428"/>
      <c r="B1665" s="429"/>
      <c r="C1665" s="27" t="s">
        <v>58</v>
      </c>
      <c r="D1665" s="41"/>
      <c r="E1665" s="30"/>
      <c r="F1665" s="31"/>
      <c r="G1665" s="31"/>
      <c r="H1665" s="31"/>
    </row>
    <row r="1666" spans="1:8" ht="16.5">
      <c r="A1666" s="428"/>
      <c r="B1666" s="429"/>
      <c r="C1666" s="28" t="s">
        <v>65</v>
      </c>
      <c r="D1666" s="42">
        <f>SUM(D1663:D1665)</f>
        <v>19900000</v>
      </c>
      <c r="E1666" s="42">
        <f>SUM(E1663:E1665)</f>
        <v>0</v>
      </c>
      <c r="F1666" s="314">
        <f>SUM(F1663:F1665)</f>
        <v>6633333.333333333</v>
      </c>
      <c r="G1666" s="314">
        <f>SUM(G1663:G1665)</f>
        <v>6633333.333333333</v>
      </c>
      <c r="H1666" s="314">
        <f>SUM(H1663:H1665)</f>
        <v>6633333.333333333</v>
      </c>
    </row>
    <row r="1667" spans="1:8" ht="16.5">
      <c r="A1667" s="428" t="s">
        <v>161</v>
      </c>
      <c r="B1667" s="429" t="s">
        <v>1095</v>
      </c>
      <c r="C1667" s="27" t="s">
        <v>56</v>
      </c>
      <c r="D1667" s="41">
        <v>13100000</v>
      </c>
      <c r="E1667" s="30"/>
      <c r="F1667" s="30">
        <f>D1667/2</f>
        <v>6550000</v>
      </c>
      <c r="G1667" s="30">
        <f>F1667</f>
        <v>6550000</v>
      </c>
      <c r="H1667" s="30"/>
    </row>
    <row r="1668" spans="1:8" ht="16.5">
      <c r="A1668" s="428"/>
      <c r="B1668" s="429"/>
      <c r="C1668" s="27" t="s">
        <v>57</v>
      </c>
      <c r="D1668" s="57"/>
      <c r="E1668" s="57"/>
      <c r="F1668" s="330"/>
      <c r="G1668" s="330"/>
      <c r="H1668" s="330"/>
    </row>
    <row r="1669" spans="1:8" ht="16.5">
      <c r="A1669" s="428"/>
      <c r="B1669" s="429"/>
      <c r="C1669" s="27" t="s">
        <v>58</v>
      </c>
      <c r="D1669" s="41"/>
      <c r="E1669" s="30"/>
      <c r="F1669" s="31"/>
      <c r="G1669" s="31"/>
      <c r="H1669" s="31"/>
    </row>
    <row r="1670" spans="1:8" ht="16.5">
      <c r="A1670" s="428"/>
      <c r="B1670" s="429"/>
      <c r="C1670" s="28" t="s">
        <v>65</v>
      </c>
      <c r="D1670" s="42">
        <f>SUM(D1667:D1669)</f>
        <v>13100000</v>
      </c>
      <c r="E1670" s="42">
        <f>SUM(E1667:E1669)</f>
        <v>0</v>
      </c>
      <c r="F1670" s="314">
        <f>SUM(F1667:F1669)</f>
        <v>6550000</v>
      </c>
      <c r="G1670" s="314">
        <f>SUM(G1667:G1669)</f>
        <v>6550000</v>
      </c>
      <c r="H1670" s="314">
        <f>SUM(H1667:H1669)</f>
        <v>0</v>
      </c>
    </row>
    <row r="1671" spans="1:8" ht="16.5">
      <c r="A1671" s="428" t="s">
        <v>162</v>
      </c>
      <c r="B1671" s="429" t="s">
        <v>1096</v>
      </c>
      <c r="C1671" s="27" t="s">
        <v>56</v>
      </c>
      <c r="D1671" s="41">
        <v>129700000</v>
      </c>
      <c r="E1671" s="30"/>
      <c r="F1671" s="30">
        <f>D1671/3</f>
        <v>43233333.333333336</v>
      </c>
      <c r="G1671" s="30">
        <f>F1671</f>
        <v>43233333.333333336</v>
      </c>
      <c r="H1671" s="30">
        <f>G1671</f>
        <v>43233333.333333336</v>
      </c>
    </row>
    <row r="1672" spans="1:8" ht="16.5">
      <c r="A1672" s="428"/>
      <c r="B1672" s="429"/>
      <c r="C1672" s="27" t="s">
        <v>57</v>
      </c>
      <c r="D1672" s="57"/>
      <c r="E1672" s="57"/>
      <c r="F1672" s="330"/>
      <c r="G1672" s="330"/>
      <c r="H1672" s="330"/>
    </row>
    <row r="1673" spans="1:8" ht="16.5">
      <c r="A1673" s="428"/>
      <c r="B1673" s="429"/>
      <c r="C1673" s="27" t="s">
        <v>58</v>
      </c>
      <c r="D1673" s="41"/>
      <c r="E1673" s="30"/>
      <c r="F1673" s="31"/>
      <c r="G1673" s="31"/>
      <c r="H1673" s="31"/>
    </row>
    <row r="1674" spans="1:8" ht="16.5">
      <c r="A1674" s="428"/>
      <c r="B1674" s="429"/>
      <c r="C1674" s="28" t="s">
        <v>65</v>
      </c>
      <c r="D1674" s="42">
        <f>SUM(D1671:D1673)</f>
        <v>129700000</v>
      </c>
      <c r="E1674" s="42">
        <f>SUM(E1671:E1673)</f>
        <v>0</v>
      </c>
      <c r="F1674" s="314">
        <f>SUM(F1671:F1673)</f>
        <v>43233333.333333336</v>
      </c>
      <c r="G1674" s="314">
        <f>SUM(G1671:G1673)</f>
        <v>43233333.333333336</v>
      </c>
      <c r="H1674" s="314">
        <f>SUM(H1671:H1673)</f>
        <v>43233333.333333336</v>
      </c>
    </row>
    <row r="1675" spans="1:8" ht="16.5">
      <c r="A1675" s="428" t="s">
        <v>1091</v>
      </c>
      <c r="B1675" s="429" t="s">
        <v>1097</v>
      </c>
      <c r="C1675" s="27" t="s">
        <v>56</v>
      </c>
      <c r="D1675" s="41">
        <v>97500000</v>
      </c>
      <c r="E1675" s="30"/>
      <c r="F1675" s="30">
        <f>D1675/3</f>
        <v>32500000</v>
      </c>
      <c r="G1675" s="30">
        <f>F1675</f>
        <v>32500000</v>
      </c>
      <c r="H1675" s="30">
        <f>G1675</f>
        <v>32500000</v>
      </c>
    </row>
    <row r="1676" spans="1:8" ht="16.5">
      <c r="A1676" s="428"/>
      <c r="B1676" s="429"/>
      <c r="C1676" s="27" t="s">
        <v>57</v>
      </c>
      <c r="D1676" s="57"/>
      <c r="E1676" s="57"/>
      <c r="F1676" s="330"/>
      <c r="G1676" s="330"/>
      <c r="H1676" s="330"/>
    </row>
    <row r="1677" spans="1:8" ht="16.5">
      <c r="A1677" s="428"/>
      <c r="B1677" s="429"/>
      <c r="C1677" s="27" t="s">
        <v>58</v>
      </c>
      <c r="D1677" s="41"/>
      <c r="E1677" s="30"/>
      <c r="F1677" s="31"/>
      <c r="G1677" s="31"/>
      <c r="H1677" s="31"/>
    </row>
    <row r="1678" spans="1:8" ht="16.5">
      <c r="A1678" s="428"/>
      <c r="B1678" s="429"/>
      <c r="C1678" s="28" t="s">
        <v>65</v>
      </c>
      <c r="D1678" s="42">
        <f>SUM(D1675:D1677)</f>
        <v>97500000</v>
      </c>
      <c r="E1678" s="42">
        <f>SUM(E1675:E1677)</f>
        <v>0</v>
      </c>
      <c r="F1678" s="314">
        <f>SUM(F1675:F1677)</f>
        <v>32500000</v>
      </c>
      <c r="G1678" s="314">
        <f>SUM(G1675:G1677)</f>
        <v>32500000</v>
      </c>
      <c r="H1678" s="314">
        <f>SUM(H1675:H1677)</f>
        <v>32500000</v>
      </c>
    </row>
    <row r="1681" spans="1:8" ht="16.5">
      <c r="A1681" s="172" t="s">
        <v>831</v>
      </c>
      <c r="B1681" s="172"/>
      <c r="C1681" s="172"/>
      <c r="D1681" s="172" t="s">
        <v>40</v>
      </c>
      <c r="E1681" s="172"/>
      <c r="F1681" s="320" t="s">
        <v>832</v>
      </c>
      <c r="G1681" s="320"/>
      <c r="H1681" s="320"/>
    </row>
    <row r="1682" spans="1:8" ht="16.5">
      <c r="A1682" s="172" t="s">
        <v>1099</v>
      </c>
      <c r="B1682" s="172"/>
      <c r="C1682" s="172"/>
      <c r="D1682" s="172" t="s">
        <v>41</v>
      </c>
      <c r="E1682" s="172"/>
      <c r="F1682" s="320" t="s">
        <v>1100</v>
      </c>
      <c r="G1682" s="320"/>
      <c r="H1682" s="320"/>
    </row>
    <row r="1683" spans="1:8" ht="16.5">
      <c r="A1683" s="413" t="s">
        <v>1101</v>
      </c>
      <c r="B1683" s="413"/>
      <c r="C1683" s="147"/>
      <c r="D1683" s="147" t="s">
        <v>42</v>
      </c>
      <c r="E1683" s="145"/>
      <c r="F1683" s="413" t="s">
        <v>1104</v>
      </c>
      <c r="G1683" s="413"/>
      <c r="H1683" s="413"/>
    </row>
    <row r="1684" spans="1:8" ht="16.5">
      <c r="A1684" s="413" t="s">
        <v>1102</v>
      </c>
      <c r="B1684" s="413"/>
      <c r="C1684" s="147"/>
      <c r="D1684" s="147" t="s">
        <v>43</v>
      </c>
      <c r="E1684" s="145"/>
      <c r="F1684" s="414" t="s">
        <v>1105</v>
      </c>
      <c r="G1684" s="414"/>
      <c r="H1684" s="414"/>
    </row>
    <row r="1685" spans="1:8" ht="16.5">
      <c r="A1685" s="148"/>
      <c r="B1685" s="146"/>
      <c r="C1685" s="40"/>
      <c r="D1685" s="169"/>
      <c r="E1685" s="150"/>
      <c r="F1685" s="335"/>
      <c r="G1685" s="303" t="s">
        <v>44</v>
      </c>
      <c r="H1685" s="304" t="s">
        <v>0</v>
      </c>
    </row>
    <row r="1686" spans="1:8" ht="16.5">
      <c r="A1686" s="148"/>
      <c r="B1686" s="146"/>
      <c r="C1686" s="40"/>
      <c r="D1686" s="169"/>
      <c r="E1686" s="150"/>
      <c r="F1686" s="335"/>
      <c r="G1686" s="304" t="s">
        <v>45</v>
      </c>
      <c r="H1686" s="304" t="s">
        <v>0</v>
      </c>
    </row>
    <row r="1687" spans="1:8" ht="16.5">
      <c r="A1687" s="148"/>
      <c r="B1687" s="146"/>
      <c r="C1687" s="40"/>
      <c r="D1687" s="169"/>
      <c r="E1687" s="46"/>
      <c r="F1687" s="336"/>
      <c r="G1687" s="304" t="s">
        <v>46</v>
      </c>
      <c r="H1687" s="304"/>
    </row>
    <row r="1688" spans="1:8" ht="33">
      <c r="A1688" s="159" t="s">
        <v>47</v>
      </c>
      <c r="B1688" s="79" t="s">
        <v>48</v>
      </c>
      <c r="C1688" s="79" t="s">
        <v>49</v>
      </c>
      <c r="D1688" s="162" t="s">
        <v>50</v>
      </c>
      <c r="E1688" s="163" t="s">
        <v>51</v>
      </c>
      <c r="F1688" s="328"/>
      <c r="G1688" s="328"/>
      <c r="H1688" s="333"/>
    </row>
    <row r="1689" spans="1:8" ht="16.5">
      <c r="A1689" s="159"/>
      <c r="B1689" s="164"/>
      <c r="C1689" s="165"/>
      <c r="D1689" s="160"/>
      <c r="E1689" s="151" t="s">
        <v>52</v>
      </c>
      <c r="F1689" s="304" t="s">
        <v>53</v>
      </c>
      <c r="G1689" s="304" t="s">
        <v>54</v>
      </c>
      <c r="H1689" s="304" t="s">
        <v>55</v>
      </c>
    </row>
    <row r="1690" spans="1:8" ht="16.5">
      <c r="A1690" s="171">
        <v>1</v>
      </c>
      <c r="B1690" s="171">
        <v>2</v>
      </c>
      <c r="C1690" s="179">
        <v>3</v>
      </c>
      <c r="D1690" s="180">
        <v>4</v>
      </c>
      <c r="E1690" s="179">
        <v>5</v>
      </c>
      <c r="F1690" s="329">
        <v>6</v>
      </c>
      <c r="G1690" s="329">
        <v>7</v>
      </c>
      <c r="H1690" s="329">
        <v>8</v>
      </c>
    </row>
    <row r="1691" spans="1:8" ht="16.5">
      <c r="A1691" s="428" t="s">
        <v>1106</v>
      </c>
      <c r="B1691" s="429" t="s">
        <v>1112</v>
      </c>
      <c r="C1691" s="27" t="s">
        <v>56</v>
      </c>
      <c r="D1691" s="41">
        <v>7499996</v>
      </c>
      <c r="E1691" s="30"/>
      <c r="F1691" s="30"/>
      <c r="G1691" s="30">
        <f>D1691/2</f>
        <v>3749998</v>
      </c>
      <c r="H1691" s="30">
        <f>G1691</f>
        <v>3749998</v>
      </c>
    </row>
    <row r="1692" spans="1:8" ht="16.5">
      <c r="A1692" s="428"/>
      <c r="B1692" s="429"/>
      <c r="C1692" s="27" t="s">
        <v>57</v>
      </c>
      <c r="D1692" s="57"/>
      <c r="E1692" s="57"/>
      <c r="F1692" s="330"/>
      <c r="G1692" s="330"/>
      <c r="H1692" s="330"/>
    </row>
    <row r="1693" spans="1:8" ht="16.5">
      <c r="A1693" s="428"/>
      <c r="B1693" s="429"/>
      <c r="C1693" s="27" t="s">
        <v>58</v>
      </c>
      <c r="D1693" s="41"/>
      <c r="E1693" s="30"/>
      <c r="F1693" s="31"/>
      <c r="G1693" s="31"/>
      <c r="H1693" s="31"/>
    </row>
    <row r="1694" spans="1:8" ht="16.5">
      <c r="A1694" s="428"/>
      <c r="B1694" s="429"/>
      <c r="C1694" s="28" t="s">
        <v>65</v>
      </c>
      <c r="D1694" s="42">
        <f>SUM(D1691:D1693)</f>
        <v>7499996</v>
      </c>
      <c r="E1694" s="42">
        <f>SUM(E1691:E1693)</f>
        <v>0</v>
      </c>
      <c r="F1694" s="314">
        <f>SUM(F1691:F1693)</f>
        <v>0</v>
      </c>
      <c r="G1694" s="314">
        <f>SUM(G1691:G1693)</f>
        <v>3749998</v>
      </c>
      <c r="H1694" s="314">
        <f>SUM(H1691:H1693)</f>
        <v>3749998</v>
      </c>
    </row>
    <row r="1695" spans="1:8" ht="16.5">
      <c r="A1695" s="428" t="s">
        <v>1107</v>
      </c>
      <c r="B1695" s="429" t="s">
        <v>1113</v>
      </c>
      <c r="C1695" s="27" t="s">
        <v>56</v>
      </c>
      <c r="D1695" s="41">
        <v>4880006</v>
      </c>
      <c r="E1695" s="30"/>
      <c r="F1695" s="30"/>
      <c r="G1695" s="30">
        <f>D1695/2</f>
        <v>2440003</v>
      </c>
      <c r="H1695" s="30">
        <f>G1695</f>
        <v>2440003</v>
      </c>
    </row>
    <row r="1696" spans="1:8" ht="16.5">
      <c r="A1696" s="428"/>
      <c r="B1696" s="429"/>
      <c r="C1696" s="27" t="s">
        <v>57</v>
      </c>
      <c r="D1696" s="57"/>
      <c r="E1696" s="57"/>
      <c r="F1696" s="330"/>
      <c r="G1696" s="330"/>
      <c r="H1696" s="330"/>
    </row>
    <row r="1697" spans="1:8" ht="16.5">
      <c r="A1697" s="428"/>
      <c r="B1697" s="429"/>
      <c r="C1697" s="27" t="s">
        <v>58</v>
      </c>
      <c r="D1697" s="41"/>
      <c r="E1697" s="30"/>
      <c r="F1697" s="31"/>
      <c r="G1697" s="31"/>
      <c r="H1697" s="31"/>
    </row>
    <row r="1698" spans="1:8" ht="16.5">
      <c r="A1698" s="428"/>
      <c r="B1698" s="429"/>
      <c r="C1698" s="28" t="s">
        <v>65</v>
      </c>
      <c r="D1698" s="42">
        <f>SUM(D1695:D1697)</f>
        <v>4880006</v>
      </c>
      <c r="E1698" s="42">
        <f>SUM(E1695:E1697)</f>
        <v>0</v>
      </c>
      <c r="F1698" s="314">
        <f>SUM(F1695:F1697)</f>
        <v>0</v>
      </c>
      <c r="G1698" s="314">
        <f>SUM(G1695:G1697)</f>
        <v>2440003</v>
      </c>
      <c r="H1698" s="314">
        <f>SUM(H1695:H1697)</f>
        <v>2440003</v>
      </c>
    </row>
    <row r="1699" spans="1:8" ht="16.5">
      <c r="A1699" s="428" t="s">
        <v>1108</v>
      </c>
      <c r="B1699" s="429" t="s">
        <v>1114</v>
      </c>
      <c r="C1699" s="27" t="s">
        <v>56</v>
      </c>
      <c r="D1699" s="41">
        <v>3079994</v>
      </c>
      <c r="E1699" s="30"/>
      <c r="F1699" s="30"/>
      <c r="G1699" s="30">
        <f>D1699/2</f>
        <v>1539997</v>
      </c>
      <c r="H1699" s="30">
        <f>G1699</f>
        <v>1539997</v>
      </c>
    </row>
    <row r="1700" spans="1:8" ht="16.5">
      <c r="A1700" s="428"/>
      <c r="B1700" s="429"/>
      <c r="C1700" s="27" t="s">
        <v>57</v>
      </c>
      <c r="D1700" s="57"/>
      <c r="E1700" s="57"/>
      <c r="F1700" s="330"/>
      <c r="G1700" s="330"/>
      <c r="H1700" s="330"/>
    </row>
    <row r="1701" spans="1:8" ht="16.5">
      <c r="A1701" s="428"/>
      <c r="B1701" s="429"/>
      <c r="C1701" s="27" t="s">
        <v>58</v>
      </c>
      <c r="D1701" s="41"/>
      <c r="E1701" s="30"/>
      <c r="F1701" s="31"/>
      <c r="G1701" s="31"/>
      <c r="H1701" s="31"/>
    </row>
    <row r="1702" spans="1:8" ht="16.5">
      <c r="A1702" s="428"/>
      <c r="B1702" s="429"/>
      <c r="C1702" s="28" t="s">
        <v>65</v>
      </c>
      <c r="D1702" s="42">
        <f>SUM(D1699:D1701)</f>
        <v>3079994</v>
      </c>
      <c r="E1702" s="42">
        <f>SUM(E1699:E1701)</f>
        <v>0</v>
      </c>
      <c r="F1702" s="314">
        <f>SUM(F1699:F1701)</f>
        <v>0</v>
      </c>
      <c r="G1702" s="314">
        <f>SUM(G1699:G1701)</f>
        <v>1539997</v>
      </c>
      <c r="H1702" s="314">
        <f>SUM(H1699:H1701)</f>
        <v>1539997</v>
      </c>
    </row>
    <row r="1703" spans="1:8" ht="16.5">
      <c r="A1703" s="428" t="s">
        <v>1109</v>
      </c>
      <c r="B1703" s="429" t="s">
        <v>1115</v>
      </c>
      <c r="C1703" s="27" t="s">
        <v>56</v>
      </c>
      <c r="D1703" s="41">
        <v>4940002</v>
      </c>
      <c r="E1703" s="30"/>
      <c r="F1703" s="30"/>
      <c r="G1703" s="30">
        <f>D1703/2</f>
        <v>2470001</v>
      </c>
      <c r="H1703" s="30">
        <f>G1703</f>
        <v>2470001</v>
      </c>
    </row>
    <row r="1704" spans="1:8" ht="13.5" customHeight="1">
      <c r="A1704" s="428"/>
      <c r="B1704" s="429"/>
      <c r="C1704" s="27" t="s">
        <v>57</v>
      </c>
      <c r="D1704" s="57"/>
      <c r="E1704" s="57"/>
      <c r="F1704" s="330"/>
      <c r="G1704" s="330"/>
      <c r="H1704" s="330"/>
    </row>
    <row r="1705" spans="1:8" ht="14.25" customHeight="1">
      <c r="A1705" s="428"/>
      <c r="B1705" s="429"/>
      <c r="C1705" s="27" t="s">
        <v>58</v>
      </c>
      <c r="D1705" s="41"/>
      <c r="E1705" s="30"/>
      <c r="F1705" s="31"/>
      <c r="G1705" s="31"/>
      <c r="H1705" s="31"/>
    </row>
    <row r="1706" spans="1:8" ht="16.5">
      <c r="A1706" s="428"/>
      <c r="B1706" s="429"/>
      <c r="C1706" s="28" t="s">
        <v>65</v>
      </c>
      <c r="D1706" s="42">
        <f>SUM(D1703:D1705)</f>
        <v>4940002</v>
      </c>
      <c r="E1706" s="42">
        <f>SUM(E1703:E1705)</f>
        <v>0</v>
      </c>
      <c r="F1706" s="314">
        <f>SUM(F1703:F1705)</f>
        <v>0</v>
      </c>
      <c r="G1706" s="314">
        <f>SUM(G1703:G1705)</f>
        <v>2470001</v>
      </c>
      <c r="H1706" s="314">
        <f>SUM(H1703:H1705)</f>
        <v>2470001</v>
      </c>
    </row>
    <row r="1707" spans="1:8" ht="13.5" customHeight="1">
      <c r="A1707" s="428" t="s">
        <v>1110</v>
      </c>
      <c r="B1707" s="429" t="s">
        <v>1116</v>
      </c>
      <c r="C1707" s="27" t="s">
        <v>56</v>
      </c>
      <c r="D1707" s="41">
        <v>3979992</v>
      </c>
      <c r="E1707" s="30"/>
      <c r="F1707" s="30">
        <f>D1707/2</f>
        <v>1989996</v>
      </c>
      <c r="G1707" s="30">
        <f>F1707</f>
        <v>1989996</v>
      </c>
      <c r="H1707" s="30"/>
    </row>
    <row r="1708" spans="1:8" ht="13.5" customHeight="1">
      <c r="A1708" s="428"/>
      <c r="B1708" s="429"/>
      <c r="C1708" s="27" t="s">
        <v>57</v>
      </c>
      <c r="D1708" s="57"/>
      <c r="E1708" s="57"/>
      <c r="F1708" s="330"/>
      <c r="G1708" s="330"/>
      <c r="H1708" s="330"/>
    </row>
    <row r="1709" spans="1:8" ht="13.5" customHeight="1">
      <c r="A1709" s="428"/>
      <c r="B1709" s="429"/>
      <c r="C1709" s="27" t="s">
        <v>58</v>
      </c>
      <c r="D1709" s="41"/>
      <c r="E1709" s="30"/>
      <c r="F1709" s="31"/>
      <c r="G1709" s="31"/>
      <c r="H1709" s="31"/>
    </row>
    <row r="1710" spans="1:8" ht="12" customHeight="1">
      <c r="A1710" s="428"/>
      <c r="B1710" s="429"/>
      <c r="C1710" s="28" t="s">
        <v>65</v>
      </c>
      <c r="D1710" s="42">
        <f>SUM(D1707:D1709)</f>
        <v>3979992</v>
      </c>
      <c r="E1710" s="42">
        <f>SUM(E1707:E1709)</f>
        <v>0</v>
      </c>
      <c r="F1710" s="314">
        <f>SUM(F1707:F1709)</f>
        <v>1989996</v>
      </c>
      <c r="G1710" s="314">
        <f>SUM(G1707:G1709)</f>
        <v>1989996</v>
      </c>
      <c r="H1710" s="314">
        <f>SUM(H1707:H1709)</f>
        <v>0</v>
      </c>
    </row>
    <row r="1711" spans="1:8" ht="16.5">
      <c r="A1711" s="428" t="s">
        <v>1111</v>
      </c>
      <c r="B1711" s="429" t="s">
        <v>1117</v>
      </c>
      <c r="C1711" s="27" t="s">
        <v>56</v>
      </c>
      <c r="D1711" s="41">
        <v>2160000</v>
      </c>
      <c r="E1711" s="30"/>
      <c r="F1711" s="30">
        <f>D1711</f>
        <v>2160000</v>
      </c>
      <c r="G1711" s="30"/>
      <c r="H1711" s="30"/>
    </row>
    <row r="1712" spans="1:8" ht="16.5">
      <c r="A1712" s="428"/>
      <c r="B1712" s="429"/>
      <c r="C1712" s="27" t="s">
        <v>57</v>
      </c>
      <c r="D1712" s="57"/>
      <c r="E1712" s="57"/>
      <c r="F1712" s="330"/>
      <c r="G1712" s="330"/>
      <c r="H1712" s="330"/>
    </row>
    <row r="1713" spans="1:8" ht="13.5" customHeight="1">
      <c r="A1713" s="428"/>
      <c r="B1713" s="429"/>
      <c r="C1713" s="27" t="s">
        <v>58</v>
      </c>
      <c r="D1713" s="41"/>
      <c r="E1713" s="30"/>
      <c r="F1713" s="31"/>
      <c r="G1713" s="31"/>
      <c r="H1713" s="31"/>
    </row>
    <row r="1714" spans="1:8" ht="12.75" customHeight="1">
      <c r="A1714" s="428"/>
      <c r="B1714" s="429"/>
      <c r="C1714" s="28" t="s">
        <v>65</v>
      </c>
      <c r="D1714" s="42">
        <f>SUM(D1711:D1713)</f>
        <v>2160000</v>
      </c>
      <c r="E1714" s="42">
        <f>SUM(E1711:E1713)</f>
        <v>0</v>
      </c>
      <c r="F1714" s="314">
        <f>SUM(F1711:F1713)</f>
        <v>2160000</v>
      </c>
      <c r="G1714" s="314">
        <f>SUM(G1711:G1713)</f>
        <v>0</v>
      </c>
      <c r="H1714" s="314">
        <f>SUM(H1711:H1713)</f>
        <v>0</v>
      </c>
    </row>
    <row r="1716" spans="1:8" ht="16.5">
      <c r="A1716" s="172" t="s">
        <v>831</v>
      </c>
      <c r="B1716" s="172"/>
      <c r="C1716" s="172"/>
      <c r="D1716" s="172" t="s">
        <v>40</v>
      </c>
      <c r="E1716" s="172"/>
      <c r="F1716" s="320" t="s">
        <v>832</v>
      </c>
      <c r="G1716" s="320"/>
      <c r="H1716" s="320"/>
    </row>
    <row r="1717" spans="1:8" ht="16.5">
      <c r="A1717" s="172" t="s">
        <v>1099</v>
      </c>
      <c r="B1717" s="172"/>
      <c r="C1717" s="172"/>
      <c r="D1717" s="172" t="s">
        <v>41</v>
      </c>
      <c r="E1717" s="172"/>
      <c r="F1717" s="320" t="s">
        <v>1100</v>
      </c>
      <c r="G1717" s="320"/>
      <c r="H1717" s="320"/>
    </row>
    <row r="1718" spans="1:8" ht="16.5">
      <c r="A1718" s="413" t="s">
        <v>1101</v>
      </c>
      <c r="B1718" s="413"/>
      <c r="C1718" s="147"/>
      <c r="D1718" s="147" t="s">
        <v>42</v>
      </c>
      <c r="E1718" s="145"/>
      <c r="F1718" s="413" t="s">
        <v>1104</v>
      </c>
      <c r="G1718" s="413"/>
      <c r="H1718" s="413"/>
    </row>
    <row r="1719" spans="1:8" ht="33.75" customHeight="1">
      <c r="A1719" s="413" t="s">
        <v>1120</v>
      </c>
      <c r="B1719" s="413"/>
      <c r="C1719" s="147"/>
      <c r="D1719" s="147" t="s">
        <v>43</v>
      </c>
      <c r="E1719" s="145"/>
      <c r="F1719" s="414" t="s">
        <v>1119</v>
      </c>
      <c r="G1719" s="414"/>
      <c r="H1719" s="414"/>
    </row>
    <row r="1720" spans="1:8" ht="16.5">
      <c r="A1720" s="148"/>
      <c r="B1720" s="146"/>
      <c r="C1720" s="40"/>
      <c r="D1720" s="169"/>
      <c r="E1720" s="150"/>
      <c r="F1720" s="335"/>
      <c r="G1720" s="303" t="s">
        <v>44</v>
      </c>
      <c r="H1720" s="304" t="s">
        <v>0</v>
      </c>
    </row>
    <row r="1721" spans="1:8" ht="16.5">
      <c r="A1721" s="148"/>
      <c r="B1721" s="146"/>
      <c r="C1721" s="40"/>
      <c r="D1721" s="169"/>
      <c r="E1721" s="150"/>
      <c r="F1721" s="335"/>
      <c r="G1721" s="304" t="s">
        <v>45</v>
      </c>
      <c r="H1721" s="304" t="s">
        <v>0</v>
      </c>
    </row>
    <row r="1722" spans="1:8" ht="16.5">
      <c r="A1722" s="148"/>
      <c r="B1722" s="146"/>
      <c r="C1722" s="40"/>
      <c r="D1722" s="169"/>
      <c r="E1722" s="46"/>
      <c r="F1722" s="336"/>
      <c r="G1722" s="304" t="s">
        <v>46</v>
      </c>
      <c r="H1722" s="304"/>
    </row>
    <row r="1723" spans="1:8" ht="33">
      <c r="A1723" s="159" t="s">
        <v>47</v>
      </c>
      <c r="B1723" s="79" t="s">
        <v>48</v>
      </c>
      <c r="C1723" s="79" t="s">
        <v>49</v>
      </c>
      <c r="D1723" s="162" t="s">
        <v>50</v>
      </c>
      <c r="E1723" s="163" t="s">
        <v>51</v>
      </c>
      <c r="F1723" s="328"/>
      <c r="G1723" s="328"/>
      <c r="H1723" s="333"/>
    </row>
    <row r="1724" spans="1:8" ht="16.5">
      <c r="A1724" s="159"/>
      <c r="B1724" s="164"/>
      <c r="C1724" s="165"/>
      <c r="D1724" s="160"/>
      <c r="E1724" s="151" t="s">
        <v>52</v>
      </c>
      <c r="F1724" s="304" t="s">
        <v>53</v>
      </c>
      <c r="G1724" s="304" t="s">
        <v>54</v>
      </c>
      <c r="H1724" s="304" t="s">
        <v>55</v>
      </c>
    </row>
    <row r="1725" spans="1:8" ht="16.5">
      <c r="A1725" s="171">
        <v>1</v>
      </c>
      <c r="B1725" s="171">
        <v>2</v>
      </c>
      <c r="C1725" s="179">
        <v>3</v>
      </c>
      <c r="D1725" s="180">
        <v>4</v>
      </c>
      <c r="E1725" s="179">
        <v>5</v>
      </c>
      <c r="F1725" s="329">
        <v>6</v>
      </c>
      <c r="G1725" s="329">
        <v>7</v>
      </c>
      <c r="H1725" s="329">
        <v>8</v>
      </c>
    </row>
    <row r="1726" spans="1:8" ht="16.5">
      <c r="A1726" s="428" t="s">
        <v>1121</v>
      </c>
      <c r="B1726" s="429" t="s">
        <v>1122</v>
      </c>
      <c r="C1726" s="27" t="s">
        <v>56</v>
      </c>
      <c r="D1726" s="41">
        <v>4480004</v>
      </c>
      <c r="E1726" s="30"/>
      <c r="F1726" s="30">
        <f>D1726/2</f>
        <v>2240002</v>
      </c>
      <c r="G1726" s="30">
        <f>F1726</f>
        <v>2240002</v>
      </c>
      <c r="H1726" s="30"/>
    </row>
    <row r="1727" spans="1:8" ht="16.5">
      <c r="A1727" s="428"/>
      <c r="B1727" s="429"/>
      <c r="C1727" s="27" t="s">
        <v>57</v>
      </c>
      <c r="D1727" s="57"/>
      <c r="E1727" s="57"/>
      <c r="F1727" s="330"/>
      <c r="G1727" s="330"/>
      <c r="H1727" s="330"/>
    </row>
    <row r="1728" spans="1:8" ht="16.5">
      <c r="A1728" s="428"/>
      <c r="B1728" s="429"/>
      <c r="C1728" s="27" t="s">
        <v>58</v>
      </c>
      <c r="D1728" s="41"/>
      <c r="E1728" s="30"/>
      <c r="F1728" s="31"/>
      <c r="G1728" s="31"/>
      <c r="H1728" s="31"/>
    </row>
    <row r="1729" spans="1:8" ht="16.5">
      <c r="A1729" s="428"/>
      <c r="B1729" s="429"/>
      <c r="C1729" s="28" t="s">
        <v>65</v>
      </c>
      <c r="D1729" s="42">
        <f>SUM(D1726:D1728)</f>
        <v>4480004</v>
      </c>
      <c r="E1729" s="42">
        <f>SUM(E1726:E1728)</f>
        <v>0</v>
      </c>
      <c r="F1729" s="314">
        <f>SUM(F1726:F1728)</f>
        <v>2240002</v>
      </c>
      <c r="G1729" s="314">
        <f>SUM(G1726:G1728)</f>
        <v>2240002</v>
      </c>
      <c r="H1729" s="314">
        <f>SUM(H1726:H1728)</f>
        <v>0</v>
      </c>
    </row>
    <row r="1730" spans="1:8" ht="16.5">
      <c r="A1730" s="428" t="s">
        <v>154</v>
      </c>
      <c r="B1730" s="429" t="s">
        <v>1123</v>
      </c>
      <c r="C1730" s="27" t="s">
        <v>56</v>
      </c>
      <c r="D1730" s="41">
        <v>7800000</v>
      </c>
      <c r="E1730" s="30"/>
      <c r="F1730" s="30">
        <f>D1730/3</f>
        <v>2600000</v>
      </c>
      <c r="G1730" s="30">
        <f>F1730</f>
        <v>2600000</v>
      </c>
      <c r="H1730" s="30">
        <f>G1730</f>
        <v>2600000</v>
      </c>
    </row>
    <row r="1731" spans="1:8" ht="16.5">
      <c r="A1731" s="428"/>
      <c r="B1731" s="429"/>
      <c r="C1731" s="27" t="s">
        <v>57</v>
      </c>
      <c r="D1731" s="57"/>
      <c r="E1731" s="57"/>
      <c r="F1731" s="330"/>
      <c r="G1731" s="330"/>
      <c r="H1731" s="330"/>
    </row>
    <row r="1732" spans="1:8" ht="16.5">
      <c r="A1732" s="428"/>
      <c r="B1732" s="429"/>
      <c r="C1732" s="27" t="s">
        <v>58</v>
      </c>
      <c r="D1732" s="41"/>
      <c r="E1732" s="30"/>
      <c r="F1732" s="31"/>
      <c r="G1732" s="31"/>
      <c r="H1732" s="31"/>
    </row>
    <row r="1733" spans="1:8" ht="16.5">
      <c r="A1733" s="428"/>
      <c r="B1733" s="429"/>
      <c r="C1733" s="28" t="s">
        <v>65</v>
      </c>
      <c r="D1733" s="42">
        <f>SUM(D1730:D1732)</f>
        <v>7800000</v>
      </c>
      <c r="E1733" s="42">
        <f>SUM(E1730:E1732)</f>
        <v>0</v>
      </c>
      <c r="F1733" s="314">
        <f>SUM(F1730:F1732)</f>
        <v>2600000</v>
      </c>
      <c r="G1733" s="314">
        <f>SUM(G1730:G1732)</f>
        <v>2600000</v>
      </c>
      <c r="H1733" s="314">
        <f>SUM(H1730:H1732)</f>
        <v>2600000</v>
      </c>
    </row>
    <row r="1734" spans="1:8" ht="16.5">
      <c r="A1734" s="428" t="s">
        <v>155</v>
      </c>
      <c r="B1734" s="429" t="s">
        <v>1124</v>
      </c>
      <c r="C1734" s="27" t="s">
        <v>56</v>
      </c>
      <c r="D1734" s="41">
        <v>4280006</v>
      </c>
      <c r="E1734" s="30"/>
      <c r="F1734" s="30">
        <f>D1734/2</f>
        <v>2140003</v>
      </c>
      <c r="G1734" s="30">
        <f>F1734</f>
        <v>2140003</v>
      </c>
      <c r="H1734" s="30"/>
    </row>
    <row r="1735" spans="1:8" ht="16.5">
      <c r="A1735" s="428"/>
      <c r="B1735" s="429"/>
      <c r="C1735" s="27" t="s">
        <v>57</v>
      </c>
      <c r="D1735" s="57"/>
      <c r="E1735" s="57"/>
      <c r="F1735" s="330"/>
      <c r="G1735" s="330"/>
      <c r="H1735" s="330"/>
    </row>
    <row r="1736" spans="1:8" ht="16.5">
      <c r="A1736" s="428"/>
      <c r="B1736" s="429"/>
      <c r="C1736" s="27" t="s">
        <v>58</v>
      </c>
      <c r="D1736" s="41"/>
      <c r="E1736" s="30"/>
      <c r="F1736" s="31"/>
      <c r="G1736" s="31"/>
      <c r="H1736" s="31"/>
    </row>
    <row r="1737" spans="1:8" ht="16.5">
      <c r="A1737" s="428"/>
      <c r="B1737" s="429"/>
      <c r="C1737" s="28" t="s">
        <v>65</v>
      </c>
      <c r="D1737" s="42">
        <f>SUM(D1734:D1736)</f>
        <v>4280006</v>
      </c>
      <c r="E1737" s="42">
        <f>SUM(E1734:E1736)</f>
        <v>0</v>
      </c>
      <c r="F1737" s="314">
        <f>SUM(F1734:F1736)</f>
        <v>2140003</v>
      </c>
      <c r="G1737" s="314">
        <f>SUM(G1734:G1736)</f>
        <v>2140003</v>
      </c>
      <c r="H1737" s="314">
        <f>SUM(H1734:H1736)</f>
        <v>0</v>
      </c>
    </row>
    <row r="1740" spans="1:8" ht="16.5">
      <c r="A1740" s="172" t="s">
        <v>831</v>
      </c>
      <c r="B1740" s="172"/>
      <c r="C1740" s="172"/>
      <c r="D1740" s="172" t="s">
        <v>40</v>
      </c>
      <c r="E1740" s="172"/>
      <c r="F1740" s="320" t="s">
        <v>832</v>
      </c>
      <c r="G1740" s="320"/>
      <c r="H1740" s="320"/>
    </row>
    <row r="1741" spans="1:8" ht="16.5">
      <c r="A1741" s="172" t="s">
        <v>1099</v>
      </c>
      <c r="B1741" s="172"/>
      <c r="C1741" s="172"/>
      <c r="D1741" s="172" t="s">
        <v>41</v>
      </c>
      <c r="E1741" s="172"/>
      <c r="F1741" s="320" t="s">
        <v>1100</v>
      </c>
      <c r="G1741" s="320"/>
      <c r="H1741" s="320"/>
    </row>
    <row r="1742" spans="1:8" ht="16.5">
      <c r="A1742" s="413" t="s">
        <v>1101</v>
      </c>
      <c r="B1742" s="413"/>
      <c r="C1742" s="147"/>
      <c r="D1742" s="147" t="s">
        <v>42</v>
      </c>
      <c r="E1742" s="145"/>
      <c r="F1742" s="413" t="s">
        <v>1104</v>
      </c>
      <c r="G1742" s="413"/>
      <c r="H1742" s="413"/>
    </row>
    <row r="1743" spans="1:8" ht="40.5" customHeight="1">
      <c r="A1743" s="413" t="s">
        <v>1118</v>
      </c>
      <c r="B1743" s="413"/>
      <c r="C1743" s="147"/>
      <c r="D1743" s="147" t="s">
        <v>43</v>
      </c>
      <c r="E1743" s="145"/>
      <c r="F1743" s="414" t="s">
        <v>1126</v>
      </c>
      <c r="G1743" s="414"/>
      <c r="H1743" s="414"/>
    </row>
    <row r="1744" spans="1:8" ht="16.5">
      <c r="A1744" s="148"/>
      <c r="B1744" s="146"/>
      <c r="C1744" s="40"/>
      <c r="D1744" s="169"/>
      <c r="E1744" s="150"/>
      <c r="F1744" s="335"/>
      <c r="G1744" s="303" t="s">
        <v>44</v>
      </c>
      <c r="H1744" s="304" t="s">
        <v>0</v>
      </c>
    </row>
    <row r="1745" spans="1:8" ht="16.5">
      <c r="A1745" s="148"/>
      <c r="B1745" s="146"/>
      <c r="C1745" s="40"/>
      <c r="D1745" s="169"/>
      <c r="E1745" s="150"/>
      <c r="F1745" s="335"/>
      <c r="G1745" s="304" t="s">
        <v>45</v>
      </c>
      <c r="H1745" s="304" t="s">
        <v>0</v>
      </c>
    </row>
    <row r="1746" spans="1:8" ht="16.5">
      <c r="A1746" s="148"/>
      <c r="B1746" s="146"/>
      <c r="C1746" s="40"/>
      <c r="D1746" s="169"/>
      <c r="E1746" s="46"/>
      <c r="F1746" s="336"/>
      <c r="G1746" s="304" t="s">
        <v>46</v>
      </c>
      <c r="H1746" s="304"/>
    </row>
    <row r="1747" spans="1:8" ht="33">
      <c r="A1747" s="159" t="s">
        <v>47</v>
      </c>
      <c r="B1747" s="79" t="s">
        <v>48</v>
      </c>
      <c r="C1747" s="79" t="s">
        <v>49</v>
      </c>
      <c r="D1747" s="162" t="s">
        <v>50</v>
      </c>
      <c r="E1747" s="163" t="s">
        <v>51</v>
      </c>
      <c r="F1747" s="328"/>
      <c r="G1747" s="328"/>
      <c r="H1747" s="333"/>
    </row>
    <row r="1748" spans="1:8" ht="16.5">
      <c r="A1748" s="159"/>
      <c r="B1748" s="164"/>
      <c r="C1748" s="165"/>
      <c r="D1748" s="160"/>
      <c r="E1748" s="151" t="s">
        <v>52</v>
      </c>
      <c r="F1748" s="304" t="s">
        <v>53</v>
      </c>
      <c r="G1748" s="304" t="s">
        <v>54</v>
      </c>
      <c r="H1748" s="304" t="s">
        <v>55</v>
      </c>
    </row>
    <row r="1749" spans="1:8" ht="16.5">
      <c r="A1749" s="171">
        <v>1</v>
      </c>
      <c r="B1749" s="171">
        <v>2</v>
      </c>
      <c r="C1749" s="179">
        <v>3</v>
      </c>
      <c r="D1749" s="180">
        <v>4</v>
      </c>
      <c r="E1749" s="179">
        <v>5</v>
      </c>
      <c r="F1749" s="329">
        <v>6</v>
      </c>
      <c r="G1749" s="329">
        <v>7</v>
      </c>
      <c r="H1749" s="329">
        <v>8</v>
      </c>
    </row>
    <row r="1750" spans="1:8" ht="16.5">
      <c r="A1750" s="428" t="s">
        <v>1125</v>
      </c>
      <c r="B1750" s="429" t="s">
        <v>1134</v>
      </c>
      <c r="C1750" s="27" t="s">
        <v>56</v>
      </c>
      <c r="D1750" s="41">
        <v>2740000</v>
      </c>
      <c r="E1750" s="30"/>
      <c r="F1750" s="30">
        <f>D1750</f>
        <v>2740000</v>
      </c>
      <c r="G1750" s="30"/>
      <c r="H1750" s="30"/>
    </row>
    <row r="1751" spans="1:8" ht="16.5">
      <c r="A1751" s="428"/>
      <c r="B1751" s="429"/>
      <c r="C1751" s="27" t="s">
        <v>57</v>
      </c>
      <c r="D1751" s="57"/>
      <c r="E1751" s="57"/>
      <c r="F1751" s="330"/>
      <c r="G1751" s="330"/>
      <c r="H1751" s="330"/>
    </row>
    <row r="1752" spans="1:8" ht="16.5">
      <c r="A1752" s="428"/>
      <c r="B1752" s="429"/>
      <c r="C1752" s="27" t="s">
        <v>58</v>
      </c>
      <c r="D1752" s="41"/>
      <c r="E1752" s="30"/>
      <c r="F1752" s="31"/>
      <c r="G1752" s="31"/>
      <c r="H1752" s="31"/>
    </row>
    <row r="1753" spans="1:8" ht="16.5">
      <c r="A1753" s="428"/>
      <c r="B1753" s="429"/>
      <c r="C1753" s="28" t="s">
        <v>65</v>
      </c>
      <c r="D1753" s="42">
        <f>SUM(D1750:D1752)</f>
        <v>2740000</v>
      </c>
      <c r="E1753" s="42">
        <f>SUM(E1750:E1752)</f>
        <v>0</v>
      </c>
      <c r="F1753" s="314">
        <f>SUM(F1750:F1752)</f>
        <v>2740000</v>
      </c>
      <c r="G1753" s="314">
        <f>SUM(G1750:G1752)</f>
        <v>0</v>
      </c>
      <c r="H1753" s="314">
        <f>SUM(H1750:H1752)</f>
        <v>0</v>
      </c>
    </row>
    <row r="1754" spans="1:8" ht="16.5">
      <c r="A1754" s="428" t="s">
        <v>1131</v>
      </c>
      <c r="B1754" s="429" t="s">
        <v>1135</v>
      </c>
      <c r="C1754" s="27" t="s">
        <v>56</v>
      </c>
      <c r="D1754" s="41">
        <v>3850000</v>
      </c>
      <c r="E1754" s="30"/>
      <c r="F1754" s="30">
        <f>D1754/2</f>
        <v>1925000</v>
      </c>
      <c r="G1754" s="30"/>
      <c r="H1754" s="30">
        <f>F1754</f>
        <v>1925000</v>
      </c>
    </row>
    <row r="1755" spans="1:8" ht="16.5">
      <c r="A1755" s="428"/>
      <c r="B1755" s="429"/>
      <c r="C1755" s="27" t="s">
        <v>57</v>
      </c>
      <c r="D1755" s="57"/>
      <c r="E1755" s="57"/>
      <c r="F1755" s="330"/>
      <c r="G1755" s="330"/>
      <c r="H1755" s="330"/>
    </row>
    <row r="1756" spans="1:8" ht="16.5">
      <c r="A1756" s="428"/>
      <c r="B1756" s="429"/>
      <c r="C1756" s="27" t="s">
        <v>58</v>
      </c>
      <c r="D1756" s="41"/>
      <c r="E1756" s="30"/>
      <c r="F1756" s="31"/>
      <c r="G1756" s="31"/>
      <c r="H1756" s="31"/>
    </row>
    <row r="1757" spans="1:8" ht="16.5">
      <c r="A1757" s="428"/>
      <c r="B1757" s="429"/>
      <c r="C1757" s="28" t="s">
        <v>65</v>
      </c>
      <c r="D1757" s="42">
        <f>SUM(D1754:D1756)</f>
        <v>3850000</v>
      </c>
      <c r="E1757" s="42">
        <f>SUM(E1754:E1756)</f>
        <v>0</v>
      </c>
      <c r="F1757" s="314">
        <f>SUM(F1754:F1756)</f>
        <v>1925000</v>
      </c>
      <c r="G1757" s="314">
        <f>SUM(G1754:G1756)</f>
        <v>0</v>
      </c>
      <c r="H1757" s="314">
        <f>SUM(H1754:H1756)</f>
        <v>1925000</v>
      </c>
    </row>
    <row r="1758" spans="1:8" ht="16.5">
      <c r="A1758" s="428" t="s">
        <v>1132</v>
      </c>
      <c r="B1758" s="429" t="s">
        <v>1136</v>
      </c>
      <c r="C1758" s="27" t="s">
        <v>56</v>
      </c>
      <c r="D1758" s="41">
        <v>8958800</v>
      </c>
      <c r="E1758" s="30"/>
      <c r="F1758" s="30">
        <f>D1758/3</f>
        <v>2986266.6666666665</v>
      </c>
      <c r="G1758" s="30">
        <f>F1758</f>
        <v>2986266.6666666665</v>
      </c>
      <c r="H1758" s="30">
        <f>G1758</f>
        <v>2986266.6666666665</v>
      </c>
    </row>
    <row r="1759" spans="1:8" ht="16.5">
      <c r="A1759" s="428"/>
      <c r="B1759" s="429"/>
      <c r="C1759" s="27" t="s">
        <v>57</v>
      </c>
      <c r="D1759" s="57"/>
      <c r="E1759" s="57"/>
      <c r="F1759" s="330"/>
      <c r="G1759" s="330"/>
      <c r="H1759" s="330"/>
    </row>
    <row r="1760" spans="1:8" ht="16.5">
      <c r="A1760" s="428"/>
      <c r="B1760" s="429"/>
      <c r="C1760" s="27" t="s">
        <v>58</v>
      </c>
      <c r="D1760" s="41"/>
      <c r="E1760" s="30"/>
      <c r="F1760" s="31"/>
      <c r="G1760" s="31"/>
      <c r="H1760" s="31"/>
    </row>
    <row r="1761" spans="1:8" ht="16.5">
      <c r="A1761" s="428"/>
      <c r="B1761" s="429"/>
      <c r="C1761" s="28" t="s">
        <v>65</v>
      </c>
      <c r="D1761" s="42">
        <f>SUM(D1758:D1760)</f>
        <v>8958800</v>
      </c>
      <c r="E1761" s="42">
        <f>SUM(E1758:E1760)</f>
        <v>0</v>
      </c>
      <c r="F1761" s="314">
        <f>SUM(F1758:F1760)</f>
        <v>2986266.6666666665</v>
      </c>
      <c r="G1761" s="314">
        <f>SUM(G1758:G1760)</f>
        <v>2986266.6666666665</v>
      </c>
      <c r="H1761" s="314">
        <f>SUM(H1758:H1760)</f>
        <v>2986266.6666666665</v>
      </c>
    </row>
    <row r="1762" spans="1:8" ht="16.5">
      <c r="A1762" s="428" t="s">
        <v>1133</v>
      </c>
      <c r="B1762" s="429" t="s">
        <v>1137</v>
      </c>
      <c r="C1762" s="27" t="s">
        <v>56</v>
      </c>
      <c r="D1762" s="41">
        <v>2420000</v>
      </c>
      <c r="E1762" s="30"/>
      <c r="F1762" s="30"/>
      <c r="G1762" s="30">
        <f>D1762</f>
        <v>2420000</v>
      </c>
      <c r="H1762" s="30"/>
    </row>
    <row r="1763" spans="1:8" ht="16.5">
      <c r="A1763" s="428"/>
      <c r="B1763" s="429"/>
      <c r="C1763" s="27" t="s">
        <v>57</v>
      </c>
      <c r="D1763" s="57"/>
      <c r="E1763" s="57"/>
      <c r="F1763" s="330"/>
      <c r="G1763" s="330"/>
      <c r="H1763" s="330"/>
    </row>
    <row r="1764" spans="1:8" ht="16.5">
      <c r="A1764" s="428"/>
      <c r="B1764" s="429"/>
      <c r="C1764" s="27" t="s">
        <v>58</v>
      </c>
      <c r="D1764" s="41"/>
      <c r="E1764" s="30"/>
      <c r="F1764" s="31"/>
      <c r="G1764" s="31"/>
      <c r="H1764" s="31"/>
    </row>
    <row r="1765" spans="1:8" ht="16.5">
      <c r="A1765" s="428"/>
      <c r="B1765" s="429"/>
      <c r="C1765" s="28" t="s">
        <v>65</v>
      </c>
      <c r="D1765" s="42">
        <f>SUM(D1762:D1764)</f>
        <v>2420000</v>
      </c>
      <c r="E1765" s="42">
        <f>SUM(E1762:E1764)</f>
        <v>0</v>
      </c>
      <c r="F1765" s="314">
        <f>SUM(F1762:F1764)</f>
        <v>0</v>
      </c>
      <c r="G1765" s="314">
        <f>SUM(G1762:G1764)</f>
        <v>2420000</v>
      </c>
      <c r="H1765" s="314">
        <f>SUM(H1762:H1764)</f>
        <v>0</v>
      </c>
    </row>
    <row r="1768" spans="1:8" ht="16.5">
      <c r="A1768" s="172" t="s">
        <v>763</v>
      </c>
      <c r="B1768" s="172"/>
      <c r="C1768" s="172"/>
      <c r="D1768" s="172" t="s">
        <v>40</v>
      </c>
      <c r="E1768" s="172"/>
      <c r="F1768" s="320" t="s">
        <v>764</v>
      </c>
      <c r="G1768" s="320"/>
      <c r="H1768" s="320"/>
    </row>
    <row r="1769" spans="1:8" ht="16.5">
      <c r="A1769" s="172" t="s">
        <v>1138</v>
      </c>
      <c r="B1769" s="172"/>
      <c r="C1769" s="172"/>
      <c r="D1769" s="172" t="s">
        <v>41</v>
      </c>
      <c r="E1769" s="172"/>
      <c r="F1769" s="320" t="s">
        <v>1139</v>
      </c>
      <c r="G1769" s="320"/>
      <c r="H1769" s="320"/>
    </row>
    <row r="1770" spans="1:8" ht="16.5">
      <c r="A1770" s="413" t="s">
        <v>1140</v>
      </c>
      <c r="B1770" s="413"/>
      <c r="C1770" s="147"/>
      <c r="D1770" s="147" t="s">
        <v>42</v>
      </c>
      <c r="E1770" s="145"/>
      <c r="F1770" s="413" t="s">
        <v>1104</v>
      </c>
      <c r="G1770" s="413"/>
      <c r="H1770" s="413"/>
    </row>
    <row r="1771" spans="1:8" ht="16.5">
      <c r="A1771" s="413" t="s">
        <v>1141</v>
      </c>
      <c r="B1771" s="413"/>
      <c r="C1771" s="147"/>
      <c r="D1771" s="147" t="s">
        <v>43</v>
      </c>
      <c r="E1771" s="145"/>
      <c r="F1771" s="414" t="s">
        <v>1150</v>
      </c>
      <c r="G1771" s="414"/>
      <c r="H1771" s="414"/>
    </row>
    <row r="1772" spans="1:8" ht="16.5">
      <c r="A1772" s="148"/>
      <c r="B1772" s="146"/>
      <c r="C1772" s="40"/>
      <c r="D1772" s="169"/>
      <c r="E1772" s="150"/>
      <c r="F1772" s="335"/>
      <c r="G1772" s="303" t="s">
        <v>44</v>
      </c>
      <c r="H1772" s="304" t="s">
        <v>0</v>
      </c>
    </row>
    <row r="1773" spans="1:8" ht="16.5">
      <c r="A1773" s="148"/>
      <c r="B1773" s="146"/>
      <c r="C1773" s="40"/>
      <c r="D1773" s="169"/>
      <c r="E1773" s="150"/>
      <c r="F1773" s="335"/>
      <c r="G1773" s="304" t="s">
        <v>45</v>
      </c>
      <c r="H1773" s="304" t="s">
        <v>0</v>
      </c>
    </row>
    <row r="1774" spans="1:8" ht="16.5">
      <c r="A1774" s="148"/>
      <c r="B1774" s="146"/>
      <c r="C1774" s="40"/>
      <c r="D1774" s="169"/>
      <c r="E1774" s="46"/>
      <c r="F1774" s="336"/>
      <c r="G1774" s="304" t="s">
        <v>46</v>
      </c>
      <c r="H1774" s="304"/>
    </row>
    <row r="1775" spans="1:8" ht="33">
      <c r="A1775" s="159" t="s">
        <v>47</v>
      </c>
      <c r="B1775" s="79" t="s">
        <v>48</v>
      </c>
      <c r="C1775" s="79" t="s">
        <v>49</v>
      </c>
      <c r="D1775" s="162" t="s">
        <v>50</v>
      </c>
      <c r="E1775" s="163" t="s">
        <v>51</v>
      </c>
      <c r="F1775" s="328"/>
      <c r="G1775" s="328"/>
      <c r="H1775" s="333"/>
    </row>
    <row r="1776" spans="1:8" ht="16.5">
      <c r="A1776" s="159"/>
      <c r="B1776" s="164"/>
      <c r="C1776" s="165"/>
      <c r="D1776" s="160"/>
      <c r="E1776" s="151" t="s">
        <v>52</v>
      </c>
      <c r="F1776" s="304" t="s">
        <v>53</v>
      </c>
      <c r="G1776" s="304" t="s">
        <v>54</v>
      </c>
      <c r="H1776" s="304" t="s">
        <v>55</v>
      </c>
    </row>
    <row r="1777" spans="1:8" ht="16.5">
      <c r="A1777" s="171">
        <v>1</v>
      </c>
      <c r="B1777" s="171">
        <v>2</v>
      </c>
      <c r="C1777" s="179">
        <v>3</v>
      </c>
      <c r="D1777" s="180">
        <v>4</v>
      </c>
      <c r="E1777" s="179">
        <v>5</v>
      </c>
      <c r="F1777" s="329">
        <v>6</v>
      </c>
      <c r="G1777" s="329">
        <v>7</v>
      </c>
      <c r="H1777" s="329">
        <v>8</v>
      </c>
    </row>
    <row r="1778" spans="1:8" ht="16.5">
      <c r="A1778" s="428" t="s">
        <v>1148</v>
      </c>
      <c r="B1778" s="429" t="s">
        <v>1149</v>
      </c>
      <c r="C1778" s="27" t="s">
        <v>56</v>
      </c>
      <c r="D1778" s="41">
        <v>1920000000</v>
      </c>
      <c r="E1778" s="30">
        <f>D1778/4</f>
        <v>480000000</v>
      </c>
      <c r="F1778" s="30">
        <f>E1778</f>
        <v>480000000</v>
      </c>
      <c r="G1778" s="30">
        <f>F1778</f>
        <v>480000000</v>
      </c>
      <c r="H1778" s="30">
        <f>G1778</f>
        <v>480000000</v>
      </c>
    </row>
    <row r="1779" spans="1:8" ht="16.5">
      <c r="A1779" s="428"/>
      <c r="B1779" s="429"/>
      <c r="C1779" s="27" t="s">
        <v>57</v>
      </c>
      <c r="D1779" s="57"/>
      <c r="E1779" s="57"/>
      <c r="F1779" s="330"/>
      <c r="G1779" s="330"/>
      <c r="H1779" s="330"/>
    </row>
    <row r="1780" spans="1:8" ht="16.5">
      <c r="A1780" s="428"/>
      <c r="B1780" s="429"/>
      <c r="C1780" s="27" t="s">
        <v>58</v>
      </c>
      <c r="D1780" s="41"/>
      <c r="E1780" s="30"/>
      <c r="F1780" s="31"/>
      <c r="G1780" s="31"/>
      <c r="H1780" s="31"/>
    </row>
    <row r="1781" spans="1:8" ht="16.5">
      <c r="A1781" s="428"/>
      <c r="B1781" s="429"/>
      <c r="C1781" s="28" t="s">
        <v>65</v>
      </c>
      <c r="D1781" s="42">
        <f>SUM(D1778:D1780)</f>
        <v>1920000000</v>
      </c>
      <c r="E1781" s="42">
        <f>SUM(E1778:E1780)</f>
        <v>480000000</v>
      </c>
      <c r="F1781" s="314">
        <f>SUM(F1778:F1780)</f>
        <v>480000000</v>
      </c>
      <c r="G1781" s="314">
        <f>SUM(G1778:G1780)</f>
        <v>480000000</v>
      </c>
      <c r="H1781" s="314">
        <f>SUM(H1778:H1780)</f>
        <v>480000000</v>
      </c>
    </row>
    <row r="1784" spans="1:8" ht="16.5">
      <c r="A1784" s="172" t="s">
        <v>763</v>
      </c>
      <c r="B1784" s="172"/>
      <c r="C1784" s="172"/>
      <c r="D1784" s="172" t="s">
        <v>40</v>
      </c>
      <c r="E1784" s="172"/>
      <c r="F1784" s="320" t="s">
        <v>764</v>
      </c>
      <c r="G1784" s="320"/>
      <c r="H1784" s="320"/>
    </row>
    <row r="1785" spans="1:8" ht="16.5">
      <c r="A1785" s="172" t="s">
        <v>1142</v>
      </c>
      <c r="B1785" s="172"/>
      <c r="C1785" s="172"/>
      <c r="D1785" s="172" t="s">
        <v>41</v>
      </c>
      <c r="E1785" s="172"/>
      <c r="F1785" s="320" t="s">
        <v>1143</v>
      </c>
      <c r="G1785" s="320"/>
      <c r="H1785" s="320"/>
    </row>
    <row r="1786" spans="1:8" ht="16.5">
      <c r="A1786" s="413" t="s">
        <v>1140</v>
      </c>
      <c r="B1786" s="413"/>
      <c r="C1786" s="147"/>
      <c r="D1786" s="147" t="s">
        <v>42</v>
      </c>
      <c r="E1786" s="145"/>
      <c r="F1786" s="413" t="s">
        <v>1104</v>
      </c>
      <c r="G1786" s="413"/>
      <c r="H1786" s="413"/>
    </row>
    <row r="1787" spans="1:8" ht="33" customHeight="1">
      <c r="A1787" s="413" t="s">
        <v>1144</v>
      </c>
      <c r="B1787" s="413"/>
      <c r="C1787" s="147"/>
      <c r="D1787" s="147" t="s">
        <v>43</v>
      </c>
      <c r="E1787" s="145"/>
      <c r="F1787" s="414" t="s">
        <v>1145</v>
      </c>
      <c r="G1787" s="414"/>
      <c r="H1787" s="414"/>
    </row>
    <row r="1788" spans="1:8" ht="16.5">
      <c r="A1788" s="148"/>
      <c r="B1788" s="146"/>
      <c r="C1788" s="40"/>
      <c r="D1788" s="169"/>
      <c r="E1788" s="150"/>
      <c r="F1788" s="335"/>
      <c r="G1788" s="303" t="s">
        <v>44</v>
      </c>
      <c r="H1788" s="304" t="s">
        <v>0</v>
      </c>
    </row>
    <row r="1789" spans="1:8" ht="16.5">
      <c r="A1789" s="148"/>
      <c r="B1789" s="146"/>
      <c r="C1789" s="40"/>
      <c r="D1789" s="169"/>
      <c r="E1789" s="150"/>
      <c r="F1789" s="335"/>
      <c r="G1789" s="304" t="s">
        <v>45</v>
      </c>
      <c r="H1789" s="304" t="s">
        <v>0</v>
      </c>
    </row>
    <row r="1790" spans="1:8" ht="16.5">
      <c r="A1790" s="148"/>
      <c r="B1790" s="146"/>
      <c r="C1790" s="40"/>
      <c r="D1790" s="169"/>
      <c r="E1790" s="46"/>
      <c r="F1790" s="336"/>
      <c r="G1790" s="304" t="s">
        <v>46</v>
      </c>
      <c r="H1790" s="304"/>
    </row>
    <row r="1791" spans="1:8" ht="33">
      <c r="A1791" s="159" t="s">
        <v>47</v>
      </c>
      <c r="B1791" s="79" t="s">
        <v>48</v>
      </c>
      <c r="C1791" s="79" t="s">
        <v>49</v>
      </c>
      <c r="D1791" s="162" t="s">
        <v>50</v>
      </c>
      <c r="E1791" s="163" t="s">
        <v>51</v>
      </c>
      <c r="F1791" s="328"/>
      <c r="G1791" s="328"/>
      <c r="H1791" s="333"/>
    </row>
    <row r="1792" spans="1:8" ht="16.5">
      <c r="A1792" s="159"/>
      <c r="B1792" s="164"/>
      <c r="C1792" s="165"/>
      <c r="D1792" s="160"/>
      <c r="E1792" s="151" t="s">
        <v>52</v>
      </c>
      <c r="F1792" s="304" t="s">
        <v>53</v>
      </c>
      <c r="G1792" s="304" t="s">
        <v>54</v>
      </c>
      <c r="H1792" s="304" t="s">
        <v>55</v>
      </c>
    </row>
    <row r="1793" spans="1:8" ht="16.5">
      <c r="A1793" s="171">
        <v>1</v>
      </c>
      <c r="B1793" s="171">
        <v>2</v>
      </c>
      <c r="C1793" s="179">
        <v>3</v>
      </c>
      <c r="D1793" s="180">
        <v>4</v>
      </c>
      <c r="E1793" s="179">
        <v>5</v>
      </c>
      <c r="F1793" s="329">
        <v>6</v>
      </c>
      <c r="G1793" s="329">
        <v>7</v>
      </c>
      <c r="H1793" s="329">
        <v>8</v>
      </c>
    </row>
    <row r="1794" spans="1:8" ht="16.5">
      <c r="A1794" s="428" t="s">
        <v>1146</v>
      </c>
      <c r="B1794" s="429" t="s">
        <v>1147</v>
      </c>
      <c r="C1794" s="27" t="s">
        <v>56</v>
      </c>
      <c r="D1794" s="41"/>
      <c r="E1794" s="30"/>
      <c r="F1794" s="30"/>
      <c r="G1794" s="30"/>
      <c r="H1794" s="30"/>
    </row>
    <row r="1795" spans="1:8" ht="16.5">
      <c r="A1795" s="428"/>
      <c r="B1795" s="429"/>
      <c r="C1795" s="27" t="s">
        <v>57</v>
      </c>
      <c r="D1795" s="337">
        <v>62910000</v>
      </c>
      <c r="E1795" s="57"/>
      <c r="F1795" s="338">
        <f>D1795/2</f>
        <v>31455000</v>
      </c>
      <c r="G1795" s="338">
        <f>F1795</f>
        <v>31455000</v>
      </c>
      <c r="H1795" s="330"/>
    </row>
    <row r="1796" spans="1:8" ht="16.5">
      <c r="A1796" s="428"/>
      <c r="B1796" s="429"/>
      <c r="C1796" s="27" t="s">
        <v>58</v>
      </c>
      <c r="D1796" s="41"/>
      <c r="E1796" s="30"/>
      <c r="F1796" s="31"/>
      <c r="G1796" s="31"/>
      <c r="H1796" s="31"/>
    </row>
    <row r="1797" spans="1:8" ht="16.5">
      <c r="A1797" s="428"/>
      <c r="B1797" s="429"/>
      <c r="C1797" s="28" t="s">
        <v>65</v>
      </c>
      <c r="D1797" s="42">
        <f>SUM(D1794:D1796)</f>
        <v>62910000</v>
      </c>
      <c r="E1797" s="42">
        <f>SUM(E1794:E1796)</f>
        <v>0</v>
      </c>
      <c r="F1797" s="314">
        <f>SUM(F1794:F1796)</f>
        <v>31455000</v>
      </c>
      <c r="G1797" s="314">
        <f>SUM(G1794:G1796)</f>
        <v>31455000</v>
      </c>
      <c r="H1797" s="314">
        <f>SUM(H1794:H1796)</f>
        <v>0</v>
      </c>
    </row>
  </sheetData>
  <sheetProtection/>
  <mergeCells count="761">
    <mergeCell ref="A1174:A1177"/>
    <mergeCell ref="B1174:B1177"/>
    <mergeCell ref="F1140:H1140"/>
    <mergeCell ref="A1147:A1150"/>
    <mergeCell ref="B1147:B1150"/>
    <mergeCell ref="A1154:B1154"/>
    <mergeCell ref="F1154:H1154"/>
    <mergeCell ref="A1166:A1169"/>
    <mergeCell ref="B1166:B1169"/>
    <mergeCell ref="A1124:A1127"/>
    <mergeCell ref="B1124:B1127"/>
    <mergeCell ref="A1116:A1119"/>
    <mergeCell ref="B1120:B1123"/>
    <mergeCell ref="B1132:B1135"/>
    <mergeCell ref="A1140:B1140"/>
    <mergeCell ref="A1109:B1109"/>
    <mergeCell ref="F1109:H1109"/>
    <mergeCell ref="A1094:B1094"/>
    <mergeCell ref="F1094:H1094"/>
    <mergeCell ref="A1086:A1089"/>
    <mergeCell ref="B1086:B1089"/>
    <mergeCell ref="A1067:A1070"/>
    <mergeCell ref="B1067:B1070"/>
    <mergeCell ref="A1071:A1074"/>
    <mergeCell ref="B1071:B1074"/>
    <mergeCell ref="A1108:B1108"/>
    <mergeCell ref="F1108:H1108"/>
    <mergeCell ref="A1078:B1078"/>
    <mergeCell ref="F1078:H1078"/>
    <mergeCell ref="A1079:B1079"/>
    <mergeCell ref="F1079:H1079"/>
    <mergeCell ref="A1055:B1055"/>
    <mergeCell ref="F1055:H1055"/>
    <mergeCell ref="A1056:B1056"/>
    <mergeCell ref="F1056:H1056"/>
    <mergeCell ref="A1063:A1066"/>
    <mergeCell ref="B1063:B1066"/>
    <mergeCell ref="A1040:A1043"/>
    <mergeCell ref="B1040:B1043"/>
    <mergeCell ref="A1044:A1047"/>
    <mergeCell ref="B1044:B1047"/>
    <mergeCell ref="A1048:A1051"/>
    <mergeCell ref="B1048:B1051"/>
    <mergeCell ref="A1028:A1031"/>
    <mergeCell ref="B1028:B1031"/>
    <mergeCell ref="A1032:A1035"/>
    <mergeCell ref="B1032:B1035"/>
    <mergeCell ref="A1036:A1039"/>
    <mergeCell ref="B1036:B1039"/>
    <mergeCell ref="A1016:A1019"/>
    <mergeCell ref="B1016:B1019"/>
    <mergeCell ref="A1020:A1023"/>
    <mergeCell ref="B1020:B1023"/>
    <mergeCell ref="A1024:A1027"/>
    <mergeCell ref="B1024:B1027"/>
    <mergeCell ref="A1004:B1004"/>
    <mergeCell ref="F1004:H1004"/>
    <mergeCell ref="A1005:B1005"/>
    <mergeCell ref="F1005:H1005"/>
    <mergeCell ref="A1012:A1015"/>
    <mergeCell ref="B1012:B1015"/>
    <mergeCell ref="A990:A993"/>
    <mergeCell ref="B990:B993"/>
    <mergeCell ref="A994:A997"/>
    <mergeCell ref="B994:B997"/>
    <mergeCell ref="A998:A1001"/>
    <mergeCell ref="B998:B1001"/>
    <mergeCell ref="A978:A981"/>
    <mergeCell ref="B978:B981"/>
    <mergeCell ref="A982:A985"/>
    <mergeCell ref="B982:B985"/>
    <mergeCell ref="A986:A989"/>
    <mergeCell ref="B986:B989"/>
    <mergeCell ref="A963:A966"/>
    <mergeCell ref="B963:B966"/>
    <mergeCell ref="A970:B970"/>
    <mergeCell ref="F970:H970"/>
    <mergeCell ref="A971:B971"/>
    <mergeCell ref="F971:H971"/>
    <mergeCell ref="A951:A954"/>
    <mergeCell ref="B951:B954"/>
    <mergeCell ref="A955:A958"/>
    <mergeCell ref="B955:B958"/>
    <mergeCell ref="A959:A962"/>
    <mergeCell ref="B959:B962"/>
    <mergeCell ref="A936:B936"/>
    <mergeCell ref="F936:H936"/>
    <mergeCell ref="A943:A946"/>
    <mergeCell ref="B943:B946"/>
    <mergeCell ref="A947:A950"/>
    <mergeCell ref="B947:B950"/>
    <mergeCell ref="A924:A927"/>
    <mergeCell ref="B924:B927"/>
    <mergeCell ref="A928:A931"/>
    <mergeCell ref="B928:B931"/>
    <mergeCell ref="A935:B935"/>
    <mergeCell ref="F935:H935"/>
    <mergeCell ref="A909:A912"/>
    <mergeCell ref="B909:B912"/>
    <mergeCell ref="A916:B916"/>
    <mergeCell ref="F916:H916"/>
    <mergeCell ref="A917:B917"/>
    <mergeCell ref="F917:H917"/>
    <mergeCell ref="A894:B894"/>
    <mergeCell ref="F894:H894"/>
    <mergeCell ref="A901:A904"/>
    <mergeCell ref="B901:B904"/>
    <mergeCell ref="A905:A908"/>
    <mergeCell ref="B905:B908"/>
    <mergeCell ref="A870:B870"/>
    <mergeCell ref="F870:H870"/>
    <mergeCell ref="A877:A880"/>
    <mergeCell ref="B877:B880"/>
    <mergeCell ref="A893:B893"/>
    <mergeCell ref="F893:H893"/>
    <mergeCell ref="A855:B855"/>
    <mergeCell ref="F855:H855"/>
    <mergeCell ref="A862:A865"/>
    <mergeCell ref="B862:B865"/>
    <mergeCell ref="A869:B869"/>
    <mergeCell ref="F869:H869"/>
    <mergeCell ref="A839:B839"/>
    <mergeCell ref="F839:H839"/>
    <mergeCell ref="A846:A849"/>
    <mergeCell ref="B846:B849"/>
    <mergeCell ref="A854:B854"/>
    <mergeCell ref="F854:H854"/>
    <mergeCell ref="A823:B823"/>
    <mergeCell ref="F823:H823"/>
    <mergeCell ref="A830:A833"/>
    <mergeCell ref="B830:B833"/>
    <mergeCell ref="A838:B838"/>
    <mergeCell ref="F838:H838"/>
    <mergeCell ref="A811:A814"/>
    <mergeCell ref="B811:B814"/>
    <mergeCell ref="A815:A818"/>
    <mergeCell ref="B815:B818"/>
    <mergeCell ref="A822:B822"/>
    <mergeCell ref="F822:H822"/>
    <mergeCell ref="A796:B796"/>
    <mergeCell ref="F796:H796"/>
    <mergeCell ref="A803:A806"/>
    <mergeCell ref="B803:B806"/>
    <mergeCell ref="A807:A810"/>
    <mergeCell ref="B807:B810"/>
    <mergeCell ref="A784:A787"/>
    <mergeCell ref="B784:B787"/>
    <mergeCell ref="A788:A791"/>
    <mergeCell ref="B788:B791"/>
    <mergeCell ref="A795:B795"/>
    <mergeCell ref="F795:H795"/>
    <mergeCell ref="A769:A772"/>
    <mergeCell ref="B769:B772"/>
    <mergeCell ref="A776:B776"/>
    <mergeCell ref="F776:H776"/>
    <mergeCell ref="A777:B777"/>
    <mergeCell ref="F777:H777"/>
    <mergeCell ref="A754:A757"/>
    <mergeCell ref="B754:B757"/>
    <mergeCell ref="A761:B761"/>
    <mergeCell ref="F761:H761"/>
    <mergeCell ref="A762:B762"/>
    <mergeCell ref="F762:H762"/>
    <mergeCell ref="A742:B742"/>
    <mergeCell ref="F742:H742"/>
    <mergeCell ref="A743:B743"/>
    <mergeCell ref="F743:H743"/>
    <mergeCell ref="A750:A753"/>
    <mergeCell ref="B750:B753"/>
    <mergeCell ref="A724:B724"/>
    <mergeCell ref="F724:H724"/>
    <mergeCell ref="A731:A734"/>
    <mergeCell ref="B731:B734"/>
    <mergeCell ref="A735:A738"/>
    <mergeCell ref="B735:B738"/>
    <mergeCell ref="A711:A714"/>
    <mergeCell ref="B711:B714"/>
    <mergeCell ref="A715:A718"/>
    <mergeCell ref="B715:B718"/>
    <mergeCell ref="A723:B723"/>
    <mergeCell ref="F723:H723"/>
    <mergeCell ref="A699:A702"/>
    <mergeCell ref="B699:B702"/>
    <mergeCell ref="A703:A706"/>
    <mergeCell ref="B703:B706"/>
    <mergeCell ref="A707:A710"/>
    <mergeCell ref="B707:B710"/>
    <mergeCell ref="A684:A687"/>
    <mergeCell ref="B684:B687"/>
    <mergeCell ref="A691:B691"/>
    <mergeCell ref="F691:H691"/>
    <mergeCell ref="A692:B692"/>
    <mergeCell ref="F692:H692"/>
    <mergeCell ref="A669:B669"/>
    <mergeCell ref="F669:H669"/>
    <mergeCell ref="A676:A679"/>
    <mergeCell ref="B676:B679"/>
    <mergeCell ref="A680:A683"/>
    <mergeCell ref="B680:B683"/>
    <mergeCell ref="A657:A660"/>
    <mergeCell ref="B657:B660"/>
    <mergeCell ref="A661:A664"/>
    <mergeCell ref="B661:B664"/>
    <mergeCell ref="A668:B668"/>
    <mergeCell ref="F668:H668"/>
    <mergeCell ref="A642:A645"/>
    <mergeCell ref="B642:B645"/>
    <mergeCell ref="A649:B649"/>
    <mergeCell ref="F649:H649"/>
    <mergeCell ref="A650:B650"/>
    <mergeCell ref="F650:H650"/>
    <mergeCell ref="A627:A630"/>
    <mergeCell ref="B627:B630"/>
    <mergeCell ref="A634:B634"/>
    <mergeCell ref="F634:H634"/>
    <mergeCell ref="A635:B635"/>
    <mergeCell ref="F635:H635"/>
    <mergeCell ref="A612:B612"/>
    <mergeCell ref="F612:H612"/>
    <mergeCell ref="A619:A622"/>
    <mergeCell ref="B619:B622"/>
    <mergeCell ref="A623:A626"/>
    <mergeCell ref="B623:B626"/>
    <mergeCell ref="A600:A603"/>
    <mergeCell ref="B600:B603"/>
    <mergeCell ref="A604:A607"/>
    <mergeCell ref="B604:B607"/>
    <mergeCell ref="A611:B611"/>
    <mergeCell ref="F611:H611"/>
    <mergeCell ref="F584:H584"/>
    <mergeCell ref="A585:B585"/>
    <mergeCell ref="F585:H585"/>
    <mergeCell ref="A592:A595"/>
    <mergeCell ref="B592:B595"/>
    <mergeCell ref="A596:A599"/>
    <mergeCell ref="B596:B599"/>
    <mergeCell ref="B569:B572"/>
    <mergeCell ref="A573:A576"/>
    <mergeCell ref="B573:B576"/>
    <mergeCell ref="A577:A580"/>
    <mergeCell ref="B577:B580"/>
    <mergeCell ref="A584:B584"/>
    <mergeCell ref="F1181:H1181"/>
    <mergeCell ref="A1182:B1182"/>
    <mergeCell ref="F1182:H1182"/>
    <mergeCell ref="A1189:A1192"/>
    <mergeCell ref="B1189:B1192"/>
    <mergeCell ref="F546:H546"/>
    <mergeCell ref="A553:A556"/>
    <mergeCell ref="B553:B556"/>
    <mergeCell ref="A557:A560"/>
    <mergeCell ref="B557:B560"/>
    <mergeCell ref="A1128:A1131"/>
    <mergeCell ref="B1128:B1131"/>
    <mergeCell ref="A1132:A1135"/>
    <mergeCell ref="A1193:A1196"/>
    <mergeCell ref="B1193:B1196"/>
    <mergeCell ref="A1200:B1200"/>
    <mergeCell ref="B1162:B1165"/>
    <mergeCell ref="A1181:B1181"/>
    <mergeCell ref="A1170:A1173"/>
    <mergeCell ref="B1170:B1173"/>
    <mergeCell ref="F1200:H1200"/>
    <mergeCell ref="A1201:B1201"/>
    <mergeCell ref="F1201:H1201"/>
    <mergeCell ref="A1208:A1211"/>
    <mergeCell ref="B1208:B1211"/>
    <mergeCell ref="A1212:A1215"/>
    <mergeCell ref="B1212:B1215"/>
    <mergeCell ref="A1216:A1219"/>
    <mergeCell ref="B1216:B1219"/>
    <mergeCell ref="A1220:A1223"/>
    <mergeCell ref="B1220:B1223"/>
    <mergeCell ref="E155:I155"/>
    <mergeCell ref="A1224:A1227"/>
    <mergeCell ref="B1224:B1227"/>
    <mergeCell ref="B216:B219"/>
    <mergeCell ref="A321:A324"/>
    <mergeCell ref="B317:B320"/>
    <mergeCell ref="A1228:A1231"/>
    <mergeCell ref="B1228:B1231"/>
    <mergeCell ref="A561:A564"/>
    <mergeCell ref="F399:H399"/>
    <mergeCell ref="A406:A408"/>
    <mergeCell ref="A1232:A1235"/>
    <mergeCell ref="B1232:B1235"/>
    <mergeCell ref="B406:B409"/>
    <mergeCell ref="E465:G465"/>
    <mergeCell ref="A444:B444"/>
    <mergeCell ref="A1236:A1239"/>
    <mergeCell ref="B1236:B1239"/>
    <mergeCell ref="A1240:A1243"/>
    <mergeCell ref="B1240:B1243"/>
    <mergeCell ref="A1244:A1247"/>
    <mergeCell ref="B1244:B1247"/>
    <mergeCell ref="A1251:B1251"/>
    <mergeCell ref="F1251:H1251"/>
    <mergeCell ref="A1252:B1252"/>
    <mergeCell ref="F1252:H1252"/>
    <mergeCell ref="A1259:A1262"/>
    <mergeCell ref="B1259:B1262"/>
    <mergeCell ref="A1266:B1266"/>
    <mergeCell ref="F1266:H1266"/>
    <mergeCell ref="A1267:B1267"/>
    <mergeCell ref="F1267:H1267"/>
    <mergeCell ref="A1274:A1277"/>
    <mergeCell ref="B1274:B1277"/>
    <mergeCell ref="A1278:A1281"/>
    <mergeCell ref="B1278:B1281"/>
    <mergeCell ref="A1282:A1285"/>
    <mergeCell ref="B1282:B1285"/>
    <mergeCell ref="A1286:A1289"/>
    <mergeCell ref="B1286:B1289"/>
    <mergeCell ref="A1290:A1293"/>
    <mergeCell ref="B1290:B1293"/>
    <mergeCell ref="A1297:B1297"/>
    <mergeCell ref="F1297:H1297"/>
    <mergeCell ref="A1298:B1298"/>
    <mergeCell ref="F1298:H1298"/>
    <mergeCell ref="A1305:A1308"/>
    <mergeCell ref="B1305:B1308"/>
    <mergeCell ref="A1309:A1312"/>
    <mergeCell ref="B1309:B1312"/>
    <mergeCell ref="A1313:A1316"/>
    <mergeCell ref="B1313:B1316"/>
    <mergeCell ref="A1317:A1320"/>
    <mergeCell ref="B1317:B1320"/>
    <mergeCell ref="A1321:A1324"/>
    <mergeCell ref="B1321:B1324"/>
    <mergeCell ref="A1325:A1328"/>
    <mergeCell ref="B1325:B1328"/>
    <mergeCell ref="A1331:B1331"/>
    <mergeCell ref="F1331:H1331"/>
    <mergeCell ref="A1332:B1332"/>
    <mergeCell ref="F1332:H1332"/>
    <mergeCell ref="A1339:A1342"/>
    <mergeCell ref="B1339:B1342"/>
    <mergeCell ref="B1343:B1346"/>
    <mergeCell ref="A1343:A1346"/>
    <mergeCell ref="A1347:A1350"/>
    <mergeCell ref="B1347:B1350"/>
    <mergeCell ref="F1375:H1375"/>
    <mergeCell ref="A1354:B1354"/>
    <mergeCell ref="F1354:H1354"/>
    <mergeCell ref="A1355:B1355"/>
    <mergeCell ref="F1355:H1355"/>
    <mergeCell ref="A1362:A1365"/>
    <mergeCell ref="B1362:B1365"/>
    <mergeCell ref="B1382:B1385"/>
    <mergeCell ref="A1386:A1389"/>
    <mergeCell ref="B1386:B1389"/>
    <mergeCell ref="A1394:B1394"/>
    <mergeCell ref="F1394:H1394"/>
    <mergeCell ref="A1366:A1369"/>
    <mergeCell ref="B1366:B1369"/>
    <mergeCell ref="A1374:B1374"/>
    <mergeCell ref="F1374:H1374"/>
    <mergeCell ref="A1375:B1375"/>
    <mergeCell ref="F1421:H1421"/>
    <mergeCell ref="A1395:B1395"/>
    <mergeCell ref="F1395:H1395"/>
    <mergeCell ref="A1402:A1405"/>
    <mergeCell ref="B1402:B1405"/>
    <mergeCell ref="A1406:A1409"/>
    <mergeCell ref="B1406:B1409"/>
    <mergeCell ref="F1422:H1422"/>
    <mergeCell ref="A1429:A1432"/>
    <mergeCell ref="B1429:B1432"/>
    <mergeCell ref="A1433:A1436"/>
    <mergeCell ref="B1433:B1436"/>
    <mergeCell ref="A1410:A1413"/>
    <mergeCell ref="B1410:B1413"/>
    <mergeCell ref="A1414:A1417"/>
    <mergeCell ref="B1414:B1417"/>
    <mergeCell ref="A1421:B1421"/>
    <mergeCell ref="F1441:H1441"/>
    <mergeCell ref="A1442:B1442"/>
    <mergeCell ref="F1442:H1442"/>
    <mergeCell ref="B1101:B1104"/>
    <mergeCell ref="A1101:A1104"/>
    <mergeCell ref="A1139:B1139"/>
    <mergeCell ref="B1116:B1119"/>
    <mergeCell ref="A1120:A1123"/>
    <mergeCell ref="F1139:H1139"/>
    <mergeCell ref="A1422:B1422"/>
    <mergeCell ref="A1453:A1456"/>
    <mergeCell ref="B1453:B1456"/>
    <mergeCell ref="A466:B466"/>
    <mergeCell ref="A483:A486"/>
    <mergeCell ref="B483:B486"/>
    <mergeCell ref="A511:A514"/>
    <mergeCell ref="B511:B514"/>
    <mergeCell ref="A545:B545"/>
    <mergeCell ref="A1441:B1441"/>
    <mergeCell ref="A1382:A1385"/>
    <mergeCell ref="A309:B309"/>
    <mergeCell ref="F183:H183"/>
    <mergeCell ref="A398:B398"/>
    <mergeCell ref="F398:H398"/>
    <mergeCell ref="A240:B240"/>
    <mergeCell ref="F240:H240"/>
    <mergeCell ref="A247:A250"/>
    <mergeCell ref="B247:B250"/>
    <mergeCell ref="A209:B209"/>
    <mergeCell ref="F209:H209"/>
    <mergeCell ref="A216:A219"/>
    <mergeCell ref="J206:O206"/>
    <mergeCell ref="J207:O207"/>
    <mergeCell ref="F208:H208"/>
    <mergeCell ref="A208:B208"/>
    <mergeCell ref="F157:H157"/>
    <mergeCell ref="A184:B184"/>
    <mergeCell ref="E180:H180"/>
    <mergeCell ref="B199:B202"/>
    <mergeCell ref="A195:A198"/>
    <mergeCell ref="B195:B198"/>
    <mergeCell ref="A199:A202"/>
    <mergeCell ref="F184:H184"/>
    <mergeCell ref="A183:B183"/>
    <mergeCell ref="J154:O154"/>
    <mergeCell ref="J155:O155"/>
    <mergeCell ref="F154:I154"/>
    <mergeCell ref="B165:B168"/>
    <mergeCell ref="A180:B180"/>
    <mergeCell ref="A191:A194"/>
    <mergeCell ref="B191:B194"/>
    <mergeCell ref="B169:B172"/>
    <mergeCell ref="A156:B156"/>
    <mergeCell ref="E181:H181"/>
    <mergeCell ref="A388:A391"/>
    <mergeCell ref="B388:B391"/>
    <mergeCell ref="A392:A395"/>
    <mergeCell ref="F417:H417"/>
    <mergeCell ref="B321:B324"/>
    <mergeCell ref="F368:H368"/>
    <mergeCell ref="F369:H369"/>
    <mergeCell ref="A376:A379"/>
    <mergeCell ref="B376:B379"/>
    <mergeCell ref="A417:B417"/>
    <mergeCell ref="F1093:H1093"/>
    <mergeCell ref="A467:B467"/>
    <mergeCell ref="F467:H467"/>
    <mergeCell ref="A474:A477"/>
    <mergeCell ref="B474:B477"/>
    <mergeCell ref="A499:B499"/>
    <mergeCell ref="B561:B564"/>
    <mergeCell ref="A565:A568"/>
    <mergeCell ref="B565:B568"/>
    <mergeCell ref="A569:A572"/>
    <mergeCell ref="F545:H545"/>
    <mergeCell ref="A546:B546"/>
    <mergeCell ref="A1457:A1460"/>
    <mergeCell ref="B1457:B1460"/>
    <mergeCell ref="A1461:A1464"/>
    <mergeCell ref="B1461:B1464"/>
    <mergeCell ref="A1155:B1155"/>
    <mergeCell ref="F1155:H1155"/>
    <mergeCell ref="A1162:A1165"/>
    <mergeCell ref="A1093:B1093"/>
    <mergeCell ref="A1449:A1452"/>
    <mergeCell ref="B1449:B1452"/>
    <mergeCell ref="A1469:B1469"/>
    <mergeCell ref="F1469:H1469"/>
    <mergeCell ref="A130:A133"/>
    <mergeCell ref="B130:B133"/>
    <mergeCell ref="A500:B500"/>
    <mergeCell ref="A443:B443"/>
    <mergeCell ref="A228:A231"/>
    <mergeCell ref="B228:B231"/>
    <mergeCell ref="A1:H1"/>
    <mergeCell ref="A122:B122"/>
    <mergeCell ref="F122:H122"/>
    <mergeCell ref="A123:B123"/>
    <mergeCell ref="F123:H123"/>
    <mergeCell ref="F156:H156"/>
    <mergeCell ref="A19:A22"/>
    <mergeCell ref="B19:B22"/>
    <mergeCell ref="A26:B26"/>
    <mergeCell ref="F26:H26"/>
    <mergeCell ref="E182:I182"/>
    <mergeCell ref="A1470:B1470"/>
    <mergeCell ref="F1470:H1470"/>
    <mergeCell ref="A1477:A1480"/>
    <mergeCell ref="B1477:B1480"/>
    <mergeCell ref="A1487:B1487"/>
    <mergeCell ref="F1487:H1487"/>
    <mergeCell ref="A251:A254"/>
    <mergeCell ref="B251:B254"/>
    <mergeCell ref="A220:A223"/>
    <mergeCell ref="A1488:B1488"/>
    <mergeCell ref="F1488:H1488"/>
    <mergeCell ref="A1495:A1498"/>
    <mergeCell ref="B1495:B1498"/>
    <mergeCell ref="A1499:A1502"/>
    <mergeCell ref="B1499:B1502"/>
    <mergeCell ref="A1507:B1507"/>
    <mergeCell ref="F1507:H1507"/>
    <mergeCell ref="A1508:B1508"/>
    <mergeCell ref="F1508:H1508"/>
    <mergeCell ref="A1515:A1518"/>
    <mergeCell ref="B1515:B1518"/>
    <mergeCell ref="A1519:A1522"/>
    <mergeCell ref="B1519:B1522"/>
    <mergeCell ref="A1527:B1527"/>
    <mergeCell ref="F1527:H1527"/>
    <mergeCell ref="A1528:B1528"/>
    <mergeCell ref="F1528:H1528"/>
    <mergeCell ref="A1535:A1538"/>
    <mergeCell ref="B1535:B1538"/>
    <mergeCell ref="A1539:A1542"/>
    <mergeCell ref="B1539:B1542"/>
    <mergeCell ref="A1543:A1546"/>
    <mergeCell ref="B1543:B1546"/>
    <mergeCell ref="A1550:B1550"/>
    <mergeCell ref="F1550:H1550"/>
    <mergeCell ref="A1551:B1551"/>
    <mergeCell ref="F1551:H1551"/>
    <mergeCell ref="A1558:A1561"/>
    <mergeCell ref="B1558:B1561"/>
    <mergeCell ref="A1565:B1565"/>
    <mergeCell ref="F1565:H1565"/>
    <mergeCell ref="A1566:B1566"/>
    <mergeCell ref="F1566:H1566"/>
    <mergeCell ref="A1573:A1576"/>
    <mergeCell ref="B1573:B1576"/>
    <mergeCell ref="A1581:B1581"/>
    <mergeCell ref="F1581:H1581"/>
    <mergeCell ref="A1582:B1582"/>
    <mergeCell ref="F1582:H1582"/>
    <mergeCell ref="A1589:A1592"/>
    <mergeCell ref="B1589:B1592"/>
    <mergeCell ref="A1593:A1596"/>
    <mergeCell ref="B1593:B1596"/>
    <mergeCell ref="A1597:A1600"/>
    <mergeCell ref="B1597:B1600"/>
    <mergeCell ref="A1607:B1607"/>
    <mergeCell ref="F1607:H1607"/>
    <mergeCell ref="A1608:B1608"/>
    <mergeCell ref="F1608:H1608"/>
    <mergeCell ref="A1615:A1618"/>
    <mergeCell ref="B1615:B1618"/>
    <mergeCell ref="A1619:A1622"/>
    <mergeCell ref="B1619:B1622"/>
    <mergeCell ref="A1623:A1626"/>
    <mergeCell ref="B1623:B1626"/>
    <mergeCell ref="A1627:A1630"/>
    <mergeCell ref="B1627:B1630"/>
    <mergeCell ref="A1631:A1634"/>
    <mergeCell ref="B1631:B1634"/>
    <mergeCell ref="A1635:A1638"/>
    <mergeCell ref="B1635:B1638"/>
    <mergeCell ref="A1639:A1642"/>
    <mergeCell ref="B1639:B1642"/>
    <mergeCell ref="A1647:B1647"/>
    <mergeCell ref="F1647:H1647"/>
    <mergeCell ref="A1648:B1648"/>
    <mergeCell ref="F1648:H1648"/>
    <mergeCell ref="A1655:A1658"/>
    <mergeCell ref="B1655:B1658"/>
    <mergeCell ref="A1659:A1662"/>
    <mergeCell ref="B1659:B1662"/>
    <mergeCell ref="A1663:A1666"/>
    <mergeCell ref="B1663:B1666"/>
    <mergeCell ref="A1667:A1670"/>
    <mergeCell ref="B1667:B1670"/>
    <mergeCell ref="A1671:A1674"/>
    <mergeCell ref="B1671:B1674"/>
    <mergeCell ref="A1675:A1678"/>
    <mergeCell ref="B1675:B1678"/>
    <mergeCell ref="A1683:B1683"/>
    <mergeCell ref="F1683:H1683"/>
    <mergeCell ref="A1684:B1684"/>
    <mergeCell ref="F1684:H1684"/>
    <mergeCell ref="A1691:A1694"/>
    <mergeCell ref="B1691:B1694"/>
    <mergeCell ref="A1695:A1698"/>
    <mergeCell ref="B1695:B1698"/>
    <mergeCell ref="A1699:A1702"/>
    <mergeCell ref="B1699:B1702"/>
    <mergeCell ref="A1703:A1706"/>
    <mergeCell ref="B1703:B1706"/>
    <mergeCell ref="A1707:A1710"/>
    <mergeCell ref="B1707:B1710"/>
    <mergeCell ref="A1711:A1714"/>
    <mergeCell ref="B1711:B1714"/>
    <mergeCell ref="A1718:B1718"/>
    <mergeCell ref="F1718:H1718"/>
    <mergeCell ref="A1719:B1719"/>
    <mergeCell ref="F1719:H1719"/>
    <mergeCell ref="A1726:A1729"/>
    <mergeCell ref="B1726:B1729"/>
    <mergeCell ref="A1730:A1733"/>
    <mergeCell ref="B1730:B1733"/>
    <mergeCell ref="A1734:A1737"/>
    <mergeCell ref="B1734:B1737"/>
    <mergeCell ref="A1742:B1742"/>
    <mergeCell ref="F1742:H1742"/>
    <mergeCell ref="A1743:B1743"/>
    <mergeCell ref="F1743:H1743"/>
    <mergeCell ref="A1750:A1753"/>
    <mergeCell ref="B1750:B1753"/>
    <mergeCell ref="A1754:A1757"/>
    <mergeCell ref="B1754:B1757"/>
    <mergeCell ref="A1758:A1761"/>
    <mergeCell ref="B1758:B1761"/>
    <mergeCell ref="A1762:A1765"/>
    <mergeCell ref="B1762:B1765"/>
    <mergeCell ref="A1770:B1770"/>
    <mergeCell ref="F1770:H1770"/>
    <mergeCell ref="A1771:B1771"/>
    <mergeCell ref="F1771:H1771"/>
    <mergeCell ref="A1778:A1781"/>
    <mergeCell ref="B1778:B1781"/>
    <mergeCell ref="A1786:B1786"/>
    <mergeCell ref="F1786:H1786"/>
    <mergeCell ref="A1787:B1787"/>
    <mergeCell ref="F1787:H1787"/>
    <mergeCell ref="A1794:A1797"/>
    <mergeCell ref="B1794:B1797"/>
    <mergeCell ref="A7:B7"/>
    <mergeCell ref="F7:H7"/>
    <mergeCell ref="A8:B8"/>
    <mergeCell ref="F8:H8"/>
    <mergeCell ref="A15:A18"/>
    <mergeCell ref="B15:B18"/>
    <mergeCell ref="A27:B27"/>
    <mergeCell ref="F27:H27"/>
    <mergeCell ref="A34:A37"/>
    <mergeCell ref="B34:B37"/>
    <mergeCell ref="A38:A41"/>
    <mergeCell ref="B38:B41"/>
    <mergeCell ref="A75:B75"/>
    <mergeCell ref="F75:H75"/>
    <mergeCell ref="A45:B45"/>
    <mergeCell ref="F45:H45"/>
    <mergeCell ref="A46:B46"/>
    <mergeCell ref="F46:H46"/>
    <mergeCell ref="A53:A56"/>
    <mergeCell ref="B53:B56"/>
    <mergeCell ref="A60:B60"/>
    <mergeCell ref="F60:H60"/>
    <mergeCell ref="A61:B61"/>
    <mergeCell ref="F61:H61"/>
    <mergeCell ref="A68:A71"/>
    <mergeCell ref="B68:B71"/>
    <mergeCell ref="A76:B76"/>
    <mergeCell ref="F76:H76"/>
    <mergeCell ref="A83:A86"/>
    <mergeCell ref="B83:B86"/>
    <mergeCell ref="A92:B92"/>
    <mergeCell ref="F92:H92"/>
    <mergeCell ref="A91:B91"/>
    <mergeCell ref="F91:H91"/>
    <mergeCell ref="A99:A102"/>
    <mergeCell ref="B99:B102"/>
    <mergeCell ref="A103:A106"/>
    <mergeCell ref="B103:B106"/>
    <mergeCell ref="A107:A110"/>
    <mergeCell ref="B107:B110"/>
    <mergeCell ref="A137:B137"/>
    <mergeCell ref="F137:H137"/>
    <mergeCell ref="A138:B138"/>
    <mergeCell ref="F138:H138"/>
    <mergeCell ref="A145:A148"/>
    <mergeCell ref="B145:B148"/>
    <mergeCell ref="A149:A152"/>
    <mergeCell ref="B149:B152"/>
    <mergeCell ref="A165:A168"/>
    <mergeCell ref="A173:A176"/>
    <mergeCell ref="A169:A172"/>
    <mergeCell ref="B173:B176"/>
    <mergeCell ref="A157:B157"/>
    <mergeCell ref="B220:B223"/>
    <mergeCell ref="A224:A227"/>
    <mergeCell ref="B224:B227"/>
    <mergeCell ref="A259:B259"/>
    <mergeCell ref="F259:H259"/>
    <mergeCell ref="A260:B260"/>
    <mergeCell ref="F260:H260"/>
    <mergeCell ref="A239:B239"/>
    <mergeCell ref="F239:H239"/>
    <mergeCell ref="A267:A270"/>
    <mergeCell ref="B267:B270"/>
    <mergeCell ref="A271:A274"/>
    <mergeCell ref="B271:B274"/>
    <mergeCell ref="A275:A278"/>
    <mergeCell ref="B275:B278"/>
    <mergeCell ref="A279:A282"/>
    <mergeCell ref="B279:B282"/>
    <mergeCell ref="A286:B286"/>
    <mergeCell ref="F286:H286"/>
    <mergeCell ref="A287:B287"/>
    <mergeCell ref="F287:H287"/>
    <mergeCell ref="A294:A297"/>
    <mergeCell ref="B294:B297"/>
    <mergeCell ref="A298:A301"/>
    <mergeCell ref="B298:B301"/>
    <mergeCell ref="A328:B328"/>
    <mergeCell ref="F328:H328"/>
    <mergeCell ref="F309:H309"/>
    <mergeCell ref="A310:B310"/>
    <mergeCell ref="F310:H310"/>
    <mergeCell ref="A317:A320"/>
    <mergeCell ref="A329:B329"/>
    <mergeCell ref="F329:H329"/>
    <mergeCell ref="A336:A339"/>
    <mergeCell ref="B336:B339"/>
    <mergeCell ref="A343:B343"/>
    <mergeCell ref="F343:H343"/>
    <mergeCell ref="A344:B344"/>
    <mergeCell ref="F344:H344"/>
    <mergeCell ref="A351:A354"/>
    <mergeCell ref="B351:B354"/>
    <mergeCell ref="A355:A358"/>
    <mergeCell ref="B355:B358"/>
    <mergeCell ref="A359:A362"/>
    <mergeCell ref="B359:B362"/>
    <mergeCell ref="A380:A383"/>
    <mergeCell ref="B380:B383"/>
    <mergeCell ref="A384:A387"/>
    <mergeCell ref="B384:B387"/>
    <mergeCell ref="A368:B368"/>
    <mergeCell ref="A369:B369"/>
    <mergeCell ref="B392:B395"/>
    <mergeCell ref="A410:A412"/>
    <mergeCell ref="B410:B413"/>
    <mergeCell ref="A455:A458"/>
    <mergeCell ref="B455:B458"/>
    <mergeCell ref="A459:A462"/>
    <mergeCell ref="B459:B462"/>
    <mergeCell ref="A418:B418"/>
    <mergeCell ref="B451:B454"/>
    <mergeCell ref="A399:B399"/>
    <mergeCell ref="F418:H418"/>
    <mergeCell ref="A425:A427"/>
    <mergeCell ref="B425:B428"/>
    <mergeCell ref="A429:A431"/>
    <mergeCell ref="B429:B432"/>
    <mergeCell ref="F466:H466"/>
    <mergeCell ref="F443:H443"/>
    <mergeCell ref="F444:H444"/>
    <mergeCell ref="E442:G442"/>
    <mergeCell ref="A451:A454"/>
    <mergeCell ref="A479:A482"/>
    <mergeCell ref="B479:B482"/>
    <mergeCell ref="A515:A518"/>
    <mergeCell ref="B515:B518"/>
    <mergeCell ref="A522:B522"/>
    <mergeCell ref="F522:H522"/>
    <mergeCell ref="F500:H500"/>
    <mergeCell ref="A507:A510"/>
    <mergeCell ref="B507:B510"/>
    <mergeCell ref="F499:H499"/>
    <mergeCell ref="A538:A541"/>
    <mergeCell ref="B538:B541"/>
    <mergeCell ref="A523:B523"/>
    <mergeCell ref="F523:H523"/>
    <mergeCell ref="A530:A533"/>
    <mergeCell ref="B530:B533"/>
    <mergeCell ref="A534:A537"/>
    <mergeCell ref="B534:B537"/>
  </mergeCells>
  <printOptions/>
  <pageMargins left="0.708661417322835" right="0.708661417322835" top="0.748031496062992" bottom="0.748031496062992" header="0.31496062992126" footer="0.31496062992126"/>
  <pageSetup firstPageNumber="49" useFirstPageNumber="1" horizontalDpi="600" verticalDpi="600" orientation="landscape" scale="90" r:id="rId1"/>
  <headerFooter scaleWithDoc="0" alignWithMargins="0">
    <oddFooter>&amp;C&amp;P</oddFooter>
    <firstFooter>&amp;C&amp;P</firstFooter>
  </headerFooter>
  <rowBreaks count="66" manualBreakCount="66">
    <brk id="23" max="255" man="1"/>
    <brk id="42" max="255" man="1"/>
    <brk id="57" max="255" man="1"/>
    <brk id="72" max="255" man="1"/>
    <brk id="88" max="255" man="1"/>
    <brk id="134" max="255" man="1"/>
    <brk id="153" max="255" man="1"/>
    <brk id="179" max="255" man="1"/>
    <brk id="205" max="255" man="1"/>
    <brk id="256" max="255" man="1"/>
    <brk id="283" max="255" man="1"/>
    <brk id="306" max="255" man="1"/>
    <brk id="325" max="255" man="1"/>
    <brk id="340" max="255" man="1"/>
    <brk id="365" max="255" man="1"/>
    <brk id="414" max="255" man="1"/>
    <brk id="440" max="255" man="1"/>
    <brk id="463" max="255" man="1"/>
    <brk id="519" max="255" man="1"/>
    <brk id="542" max="255" man="1"/>
    <brk id="581" max="255" man="1"/>
    <brk id="608" max="255" man="1"/>
    <brk id="631" max="255" man="1"/>
    <brk id="646" max="255" man="1"/>
    <brk id="665" max="255" man="1"/>
    <brk id="688" max="255" man="1"/>
    <brk id="720" max="255" man="1"/>
    <brk id="739" max="255" man="1"/>
    <brk id="758" max="255" man="1"/>
    <brk id="773" max="255" man="1"/>
    <brk id="792" max="255" man="1"/>
    <brk id="819" max="255" man="1"/>
    <brk id="835" max="255" man="1"/>
    <brk id="851" max="255" man="1"/>
    <brk id="866" max="255" man="1"/>
    <brk id="890" max="255" man="1"/>
    <brk id="913" max="255" man="1"/>
    <brk id="932" max="255" man="1"/>
    <brk id="967" max="255" man="1"/>
    <brk id="1052" max="255" man="1"/>
    <brk id="1075" max="255" man="1"/>
    <brk id="1090" max="255" man="1"/>
    <brk id="1105" max="255" man="1"/>
    <brk id="1151" max="255" man="1"/>
    <brk id="1178" max="255" man="1"/>
    <brk id="1197" max="255" man="1"/>
    <brk id="1248" max="255" man="1"/>
    <brk id="1263" max="255" man="1"/>
    <brk id="1351" max="255" man="1"/>
    <brk id="1371" max="255" man="1"/>
    <brk id="1391" max="255" man="1"/>
    <brk id="1418" max="255" man="1"/>
    <brk id="1438" max="255" man="1"/>
    <brk id="1466" max="255" man="1"/>
    <brk id="1484" max="255" man="1"/>
    <brk id="1504" max="255" man="1"/>
    <brk id="1524" max="255" man="1"/>
    <brk id="1547" max="255" man="1"/>
    <brk id="1562" max="255" man="1"/>
    <brk id="1578" max="255" man="1"/>
    <brk id="1604" max="255" man="1"/>
    <brk id="1644" max="255" man="1"/>
    <brk id="1680" max="255" man="1"/>
    <brk id="1739" max="255" man="1"/>
    <brk id="1767" max="255" man="1"/>
    <brk id="17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KISHAPU ELIMU</dc:creator>
  <cp:keywords/>
  <dc:description/>
  <cp:lastModifiedBy>user</cp:lastModifiedBy>
  <cp:lastPrinted>2017-07-04T10:58:40Z</cp:lastPrinted>
  <dcterms:created xsi:type="dcterms:W3CDTF">2013-08-06T12:01:36Z</dcterms:created>
  <dcterms:modified xsi:type="dcterms:W3CDTF">2017-07-04T10:58:42Z</dcterms:modified>
  <cp:category/>
  <cp:version/>
  <cp:contentType/>
  <cp:contentStatus/>
</cp:coreProperties>
</file>